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7" rupBuild="26731"/>
  <mc:AlternateContent xmlns:mc="http://schemas.openxmlformats.org/markup-compatibility/2006">
    <mc:Choice Requires="x15">
      <x15ac:absPath xmlns:x15ac="http://schemas.microsoft.com/office/spreadsheetml/2010/11/ac" url="\\fileserver\OUPBE\УСОГЛАСУВАЊЕ 2026\6. јуни 2026\"/>
    </mc:Choice>
  </mc:AlternateContent>
  <bookViews>
    <workbookView xWindow="-120" yWindow="-120" windowWidth="38640" windowHeight="21120"/>
  </bookViews>
  <sheets>
    <sheet name="Cena na poramnuvanje" sheetId="1" r:id="rId1"/>
    <sheet name="Sreden kurs" sheetId="2" r:id="rId2"/>
    <sheet name="Cena na poramnuvanje vo MKD" sheetId="3" r:id="rId3"/>
    <sheet name="Angazirana aFRR energija" sheetId="4" r:id="rId4"/>
    <sheet name="Angazirana mFRR energija" sheetId="5" r:id="rId5"/>
    <sheet name="ACE" sheetId="6" r:id="rId6"/>
  </sheets>
  <calcPr/>
</workbook>
</file>

<file path=xl/calcChain.xml><?xml version="1.0" encoding="utf-8"?>
<calcChain xmlns="http://schemas.openxmlformats.org/spreadsheetml/2006/main">
  <c i="6" l="1"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i="5" r="C4"/>
  <c r="C5"/>
  <c r="C34"/>
  <c r="C39"/>
  <c r="C69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i="4" r="C4"/>
  <c r="C34"/>
  <c r="C39"/>
  <c r="C69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E104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E74"/>
  <c i="5" r="M104"/>
  <c r="Y103"/>
  <c r="X103"/>
  <c r="H103"/>
  <c r="T102"/>
  <c r="S102"/>
  <c r="O101"/>
  <c r="N101"/>
  <c r="Y100"/>
  <c r="J100"/>
  <c r="I100"/>
  <c r="T99"/>
  <c r="O98"/>
  <c r="AA97"/>
  <c r="Z97"/>
  <c r="J97"/>
  <c r="V96"/>
  <c r="U96"/>
  <c r="E96"/>
  <c r="Q95"/>
  <c r="P95"/>
  <c r="AA94"/>
  <c r="L94"/>
  <c r="K94"/>
  <c r="V93"/>
  <c r="G93"/>
  <c r="F93"/>
  <c r="Q92"/>
  <c r="X90"/>
  <c r="W90"/>
  <c r="G90"/>
  <c r="S89"/>
  <c r="R89"/>
  <c r="N88"/>
  <c r="M88"/>
  <c r="X87"/>
  <c r="I87"/>
  <c r="H87"/>
  <c r="S86"/>
  <c r="N85"/>
  <c r="Z84"/>
  <c r="Y84"/>
  <c r="I84"/>
  <c r="T83"/>
  <c r="P82"/>
  <c r="O82"/>
  <c r="K81"/>
  <c r="J81"/>
  <c r="U80"/>
  <c r="F80"/>
  <c r="E80"/>
  <c r="P79"/>
  <c r="AB78"/>
  <c r="AA78"/>
  <c r="K78"/>
  <c r="W77"/>
  <c r="V77"/>
  <c r="F77"/>
  <c r="Q76"/>
  <c r="M75"/>
  <c r="L75"/>
  <c r="H74"/>
  <c r="G74"/>
  <c r="U83"/>
  <c r="Z81"/>
  <c r="AB104"/>
  <c r="AA104"/>
  <c r="Z104"/>
  <c r="Y104"/>
  <c r="X104"/>
  <c r="W104"/>
  <c r="V104"/>
  <c r="U104"/>
  <c r="T104"/>
  <c r="S104"/>
  <c r="R104"/>
  <c r="Q104"/>
  <c r="P104"/>
  <c r="O104"/>
  <c r="N104"/>
  <c r="L104"/>
  <c r="K104"/>
  <c r="J104"/>
  <c r="H104"/>
  <c r="G104"/>
  <c r="F104"/>
  <c r="E104"/>
  <c r="AB103"/>
  <c r="AA103"/>
  <c r="Z103"/>
  <c r="W103"/>
  <c r="V103"/>
  <c r="U103"/>
  <c r="T103"/>
  <c r="S103"/>
  <c r="R103"/>
  <c r="Q103"/>
  <c r="P103"/>
  <c r="O103"/>
  <c r="N103"/>
  <c r="M103"/>
  <c r="L103"/>
  <c r="K103"/>
  <c r="J103"/>
  <c r="I103"/>
  <c r="G103"/>
  <c r="F103"/>
  <c r="E103"/>
  <c r="AB102"/>
  <c r="AA102"/>
  <c r="Z102"/>
  <c r="Y102"/>
  <c r="X102"/>
  <c r="W102"/>
  <c r="V102"/>
  <c r="U102"/>
  <c r="R102"/>
  <c r="Q102"/>
  <c r="P102"/>
  <c r="O102"/>
  <c r="N102"/>
  <c r="M102"/>
  <c r="L102"/>
  <c r="K102"/>
  <c r="J102"/>
  <c r="I102"/>
  <c r="H102"/>
  <c r="G102"/>
  <c r="F102"/>
  <c r="E102"/>
  <c r="AB101"/>
  <c r="AA101"/>
  <c r="Z101"/>
  <c r="Y101"/>
  <c r="X101"/>
  <c r="W101"/>
  <c r="V101"/>
  <c r="U101"/>
  <c r="T101"/>
  <c r="S101"/>
  <c r="R101"/>
  <c r="Q101"/>
  <c r="P101"/>
  <c r="M101"/>
  <c r="L101"/>
  <c r="K101"/>
  <c r="J101"/>
  <c r="I101"/>
  <c r="H101"/>
  <c r="G101"/>
  <c r="F101"/>
  <c r="E101"/>
  <c r="AB100"/>
  <c r="AA100"/>
  <c r="Z100"/>
  <c r="X100"/>
  <c r="W100"/>
  <c r="V100"/>
  <c r="U100"/>
  <c r="T100"/>
  <c r="S100"/>
  <c r="R100"/>
  <c r="Q100"/>
  <c r="P100"/>
  <c r="O100"/>
  <c r="N100"/>
  <c r="M100"/>
  <c r="L100"/>
  <c r="K100"/>
  <c r="H100"/>
  <c r="G100"/>
  <c r="F100"/>
  <c r="E100"/>
  <c r="AB99"/>
  <c r="AA99"/>
  <c r="Z99"/>
  <c r="Y99"/>
  <c r="X99"/>
  <c r="W99"/>
  <c r="V99"/>
  <c r="U99"/>
  <c r="S99"/>
  <c r="R99"/>
  <c r="Q99"/>
  <c r="P99"/>
  <c r="O99"/>
  <c r="N99"/>
  <c r="M99"/>
  <c r="L99"/>
  <c r="K99"/>
  <c r="J99"/>
  <c r="I99"/>
  <c r="H99"/>
  <c r="G99"/>
  <c r="F99"/>
  <c r="AB98"/>
  <c r="AA98"/>
  <c r="Z98"/>
  <c r="Y98"/>
  <c r="X98"/>
  <c r="W98"/>
  <c r="V98"/>
  <c r="U98"/>
  <c r="T98"/>
  <c r="S98"/>
  <c r="R98"/>
  <c r="Q98"/>
  <c r="P98"/>
  <c r="N98"/>
  <c r="M98"/>
  <c r="L98"/>
  <c r="K98"/>
  <c r="J98"/>
  <c r="I98"/>
  <c r="H98"/>
  <c r="G98"/>
  <c r="F98"/>
  <c r="AB97"/>
  <c r="Y97"/>
  <c r="X97"/>
  <c r="W97"/>
  <c r="V97"/>
  <c r="U97"/>
  <c r="T97"/>
  <c r="S97"/>
  <c r="R97"/>
  <c r="Q97"/>
  <c r="P97"/>
  <c r="O97"/>
  <c r="N97"/>
  <c r="M97"/>
  <c r="L97"/>
  <c r="K97"/>
  <c r="I97"/>
  <c r="H97"/>
  <c r="G97"/>
  <c r="F97"/>
  <c r="E97"/>
  <c r="AB96"/>
  <c r="AA96"/>
  <c r="Z96"/>
  <c r="Y96"/>
  <c r="X96"/>
  <c r="W96"/>
  <c r="T96"/>
  <c r="S96"/>
  <c r="R96"/>
  <c r="Q96"/>
  <c r="P96"/>
  <c r="O96"/>
  <c r="N96"/>
  <c r="M96"/>
  <c r="L96"/>
  <c r="K96"/>
  <c r="J96"/>
  <c r="I96"/>
  <c r="H96"/>
  <c r="G96"/>
  <c r="F96"/>
  <c r="AB95"/>
  <c r="AA95"/>
  <c r="Z95"/>
  <c r="Y95"/>
  <c r="X95"/>
  <c r="W95"/>
  <c r="V95"/>
  <c r="U95"/>
  <c r="S95"/>
  <c r="R95"/>
  <c r="O95"/>
  <c r="N95"/>
  <c r="M95"/>
  <c r="L95"/>
  <c r="K95"/>
  <c r="J95"/>
  <c r="I95"/>
  <c r="H95"/>
  <c r="G95"/>
  <c r="F95"/>
  <c r="E95"/>
  <c r="AB94"/>
  <c r="Z94"/>
  <c r="Y94"/>
  <c r="X94"/>
  <c r="W94"/>
  <c r="V94"/>
  <c r="U94"/>
  <c r="T94"/>
  <c r="S94"/>
  <c r="R94"/>
  <c r="Q94"/>
  <c r="P94"/>
  <c r="O94"/>
  <c r="M94"/>
  <c r="J94"/>
  <c r="I94"/>
  <c r="H94"/>
  <c r="G94"/>
  <c r="F94"/>
  <c r="E94"/>
  <c r="AB93"/>
  <c r="AA93"/>
  <c r="Z93"/>
  <c r="Y93"/>
  <c r="X93"/>
  <c r="W93"/>
  <c r="U93"/>
  <c r="T93"/>
  <c r="S93"/>
  <c r="R93"/>
  <c r="Q93"/>
  <c r="P93"/>
  <c r="O93"/>
  <c r="N93"/>
  <c r="M93"/>
  <c r="L93"/>
  <c r="K93"/>
  <c r="J93"/>
  <c r="I93"/>
  <c r="H93"/>
  <c r="E93"/>
  <c r="AB92"/>
  <c r="AA92"/>
  <c r="Z92"/>
  <c r="Y92"/>
  <c r="X92"/>
  <c r="W92"/>
  <c r="V92"/>
  <c r="U92"/>
  <c r="T92"/>
  <c r="S92"/>
  <c r="R92"/>
  <c r="P92"/>
  <c r="O92"/>
  <c r="N92"/>
  <c r="M92"/>
  <c r="L92"/>
  <c r="K92"/>
  <c r="J92"/>
  <c r="I92"/>
  <c r="H92"/>
  <c r="G92"/>
  <c r="F92"/>
  <c r="E92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AB90"/>
  <c r="AA90"/>
  <c r="Z90"/>
  <c r="Y90"/>
  <c r="V90"/>
  <c r="U90"/>
  <c r="T90"/>
  <c r="S90"/>
  <c r="R90"/>
  <c r="Q90"/>
  <c r="P90"/>
  <c r="O90"/>
  <c r="N90"/>
  <c r="M90"/>
  <c r="L90"/>
  <c r="K90"/>
  <c r="J90"/>
  <c r="I90"/>
  <c r="H90"/>
  <c r="F90"/>
  <c r="E90"/>
  <c r="AB89"/>
  <c r="AA89"/>
  <c r="Z89"/>
  <c r="Y89"/>
  <c r="X89"/>
  <c r="W89"/>
  <c r="V89"/>
  <c r="U89"/>
  <c r="T89"/>
  <c r="Q89"/>
  <c r="P89"/>
  <c r="O89"/>
  <c r="N89"/>
  <c r="M89"/>
  <c r="L89"/>
  <c r="K89"/>
  <c r="J89"/>
  <c r="I89"/>
  <c r="H89"/>
  <c r="G89"/>
  <c r="F89"/>
  <c r="AB88"/>
  <c r="AA88"/>
  <c r="Z88"/>
  <c r="Y88"/>
  <c r="X88"/>
  <c r="W88"/>
  <c r="V88"/>
  <c r="U88"/>
  <c r="T88"/>
  <c r="S88"/>
  <c r="R88"/>
  <c r="Q88"/>
  <c r="P88"/>
  <c r="O88"/>
  <c r="L88"/>
  <c r="K88"/>
  <c r="J88"/>
  <c r="I88"/>
  <c r="H88"/>
  <c r="G88"/>
  <c r="F88"/>
  <c r="E88"/>
  <c r="AB87"/>
  <c r="AA87"/>
  <c r="Z87"/>
  <c r="Y87"/>
  <c r="W87"/>
  <c r="V87"/>
  <c r="U87"/>
  <c r="T87"/>
  <c r="S87"/>
  <c r="R87"/>
  <c r="Q87"/>
  <c r="P87"/>
  <c r="O87"/>
  <c r="N87"/>
  <c r="M87"/>
  <c r="L87"/>
  <c r="K87"/>
  <c r="J87"/>
  <c r="G87"/>
  <c r="F87"/>
  <c r="E87"/>
  <c r="AB86"/>
  <c r="AA86"/>
  <c r="Z86"/>
  <c r="Y86"/>
  <c r="X86"/>
  <c r="W86"/>
  <c r="V86"/>
  <c r="U86"/>
  <c r="T86"/>
  <c r="R86"/>
  <c r="Q86"/>
  <c r="P86"/>
  <c r="O86"/>
  <c r="N86"/>
  <c r="M86"/>
  <c r="L86"/>
  <c r="K86"/>
  <c r="J86"/>
  <c r="I86"/>
  <c r="H86"/>
  <c r="G86"/>
  <c r="F86"/>
  <c r="E86"/>
  <c r="AB85"/>
  <c r="AA85"/>
  <c r="Z85"/>
  <c r="Y85"/>
  <c r="X85"/>
  <c r="W85"/>
  <c r="V85"/>
  <c r="U85"/>
  <c r="T85"/>
  <c r="S85"/>
  <c r="R85"/>
  <c r="Q85"/>
  <c r="P85"/>
  <c r="O85"/>
  <c r="M85"/>
  <c r="L85"/>
  <c r="K85"/>
  <c r="J85"/>
  <c r="I85"/>
  <c r="H85"/>
  <c r="G85"/>
  <c r="F85"/>
  <c r="AB84"/>
  <c r="AA84"/>
  <c r="X84"/>
  <c r="W84"/>
  <c r="V84"/>
  <c r="U84"/>
  <c r="T84"/>
  <c r="S84"/>
  <c r="R84"/>
  <c r="Q84"/>
  <c r="P84"/>
  <c r="O84"/>
  <c r="N84"/>
  <c r="M84"/>
  <c r="L84"/>
  <c r="K84"/>
  <c r="J84"/>
  <c r="H84"/>
  <c r="G84"/>
  <c r="F84"/>
  <c r="AB83"/>
  <c r="AA83"/>
  <c r="Z83"/>
  <c r="Y83"/>
  <c r="X83"/>
  <c r="W83"/>
  <c r="V83"/>
  <c r="S83"/>
  <c r="R83"/>
  <c r="Q83"/>
  <c r="P83"/>
  <c r="O83"/>
  <c r="N83"/>
  <c r="M83"/>
  <c r="L83"/>
  <c r="K83"/>
  <c r="J83"/>
  <c r="I83"/>
  <c r="H83"/>
  <c r="G83"/>
  <c r="F83"/>
  <c r="AB82"/>
  <c r="AA82"/>
  <c r="Z82"/>
  <c r="Y82"/>
  <c r="X82"/>
  <c r="W82"/>
  <c r="V82"/>
  <c r="U82"/>
  <c r="T82"/>
  <c r="S82"/>
  <c r="R82"/>
  <c r="Q82"/>
  <c r="N82"/>
  <c r="M82"/>
  <c r="L82"/>
  <c r="K82"/>
  <c r="J82"/>
  <c r="I82"/>
  <c r="H82"/>
  <c r="G82"/>
  <c r="F82"/>
  <c r="AB81"/>
  <c r="AA81"/>
  <c r="Y81"/>
  <c r="X81"/>
  <c r="W81"/>
  <c r="V81"/>
  <c r="U81"/>
  <c r="T81"/>
  <c r="S81"/>
  <c r="R81"/>
  <c r="Q81"/>
  <c r="P81"/>
  <c r="O81"/>
  <c r="N81"/>
  <c r="M81"/>
  <c r="L81"/>
  <c r="I81"/>
  <c r="H81"/>
  <c r="G81"/>
  <c r="F81"/>
  <c r="E81"/>
  <c r="AB80"/>
  <c r="AA80"/>
  <c r="Z80"/>
  <c r="Y80"/>
  <c r="X80"/>
  <c r="W80"/>
  <c r="V80"/>
  <c r="T80"/>
  <c r="S80"/>
  <c r="R80"/>
  <c r="Q80"/>
  <c r="P80"/>
  <c r="O80"/>
  <c r="N80"/>
  <c r="M80"/>
  <c r="L80"/>
  <c r="K80"/>
  <c r="J80"/>
  <c r="I80"/>
  <c r="H80"/>
  <c r="G80"/>
  <c r="AB79"/>
  <c r="AA79"/>
  <c r="Z79"/>
  <c r="Y79"/>
  <c r="X79"/>
  <c r="W79"/>
  <c r="V79"/>
  <c r="U79"/>
  <c r="S79"/>
  <c r="R79"/>
  <c r="Q79"/>
  <c r="O79"/>
  <c r="N79"/>
  <c r="M79"/>
  <c r="L79"/>
  <c r="K79"/>
  <c r="J79"/>
  <c r="I79"/>
  <c r="H79"/>
  <c r="G79"/>
  <c r="F79"/>
  <c r="E79"/>
  <c r="Z78"/>
  <c r="Y78"/>
  <c r="X78"/>
  <c r="W78"/>
  <c r="V78"/>
  <c r="U78"/>
  <c r="T78"/>
  <c r="S78"/>
  <c r="R78"/>
  <c r="Q78"/>
  <c r="P78"/>
  <c r="O78"/>
  <c r="M78"/>
  <c r="L78"/>
  <c r="J78"/>
  <c r="I78"/>
  <c r="H78"/>
  <c r="G78"/>
  <c r="F78"/>
  <c r="E78"/>
  <c r="AB77"/>
  <c r="AA77"/>
  <c r="Z77"/>
  <c r="Y77"/>
  <c r="X77"/>
  <c r="U77"/>
  <c r="T77"/>
  <c r="S77"/>
  <c r="R77"/>
  <c r="Q77"/>
  <c r="P77"/>
  <c r="O77"/>
  <c r="N77"/>
  <c r="M77"/>
  <c r="L77"/>
  <c r="K77"/>
  <c r="J77"/>
  <c r="I77"/>
  <c r="H77"/>
  <c r="G77"/>
  <c r="AB76"/>
  <c r="AA76"/>
  <c r="Z76"/>
  <c r="Y76"/>
  <c r="X76"/>
  <c r="W76"/>
  <c r="V76"/>
  <c r="U76"/>
  <c r="T76"/>
  <c r="S76"/>
  <c r="P76"/>
  <c r="O76"/>
  <c r="N76"/>
  <c r="M76"/>
  <c r="L76"/>
  <c r="K76"/>
  <c r="J76"/>
  <c r="I76"/>
  <c r="H76"/>
  <c r="G76"/>
  <c r="F76"/>
  <c r="E76"/>
  <c r="AB75"/>
  <c r="AA75"/>
  <c r="Z75"/>
  <c r="Y75"/>
  <c r="X75"/>
  <c r="W75"/>
  <c r="V75"/>
  <c r="U75"/>
  <c r="T75"/>
  <c r="S75"/>
  <c r="R75"/>
  <c r="Q75"/>
  <c r="P75"/>
  <c r="O75"/>
  <c r="N75"/>
  <c r="K75"/>
  <c r="J75"/>
  <c r="I75"/>
  <c r="H75"/>
  <c r="G75"/>
  <c r="F75"/>
  <c r="E75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F74"/>
  <c r="E74"/>
  <c i="4" l="1" r="D102"/>
  <c r="D99"/>
  <c r="D96"/>
  <c r="D92"/>
  <c r="D90"/>
  <c r="D82"/>
  <c r="D79"/>
  <c r="D76"/>
  <c r="C102"/>
  <c r="C98"/>
  <c r="C95"/>
  <c r="C91"/>
  <c r="C87"/>
  <c r="C83"/>
  <c r="C77"/>
  <c i="5" r="D101"/>
  <c r="D90"/>
  <c r="D88"/>
  <c r="D80"/>
  <c r="C97"/>
  <c r="C93"/>
  <c r="C90"/>
  <c r="C87"/>
  <c r="C86"/>
  <c r="C80"/>
  <c r="D74"/>
  <c r="C74"/>
  <c i="4" r="D104"/>
  <c r="D100"/>
  <c r="D95"/>
  <c r="D86"/>
  <c r="D84"/>
  <c r="D80"/>
  <c r="D75"/>
  <c r="C101"/>
  <c r="C96"/>
  <c r="C92"/>
  <c r="C89"/>
  <c r="C86"/>
  <c r="C82"/>
  <c r="C79"/>
  <c r="C75"/>
  <c r="C74"/>
  <c i="5" r="D102"/>
  <c r="D91"/>
  <c r="D87"/>
  <c r="C102"/>
  <c r="C101"/>
  <c r="C96"/>
  <c r="C75"/>
  <c i="4" r="D103"/>
  <c r="D97"/>
  <c r="D93"/>
  <c r="D88"/>
  <c r="D85"/>
  <c r="D81"/>
  <c r="D77"/>
  <c r="C103"/>
  <c r="C100"/>
  <c r="C97"/>
  <c r="C93"/>
  <c r="C88"/>
  <c r="C84"/>
  <c r="C81"/>
  <c r="C76"/>
  <c r="D74"/>
  <c i="5" r="D103"/>
  <c r="D100"/>
  <c r="D96"/>
  <c r="D93"/>
  <c r="D81"/>
  <c r="C103"/>
  <c r="C100"/>
  <c r="C91"/>
  <c i="4" r="D101"/>
  <c r="D98"/>
  <c r="D94"/>
  <c r="D91"/>
  <c r="D89"/>
  <c r="D87"/>
  <c r="D83"/>
  <c r="D78"/>
  <c r="C104"/>
  <c r="C99"/>
  <c r="C94"/>
  <c r="C90"/>
  <c r="C85"/>
  <c r="C80"/>
  <c r="C78"/>
  <c i="5" r="D97"/>
  <c r="D92"/>
  <c r="D86"/>
  <c r="D75"/>
  <c r="C92"/>
  <c r="C88"/>
  <c r="C81"/>
  <c i="6" r="D35"/>
  <c i="5" r="R76"/>
  <c r="C76"/>
  <c r="N94"/>
  <c r="C94"/>
  <c r="T95"/>
  <c r="C95"/>
  <c r="E98"/>
  <c r="C98"/>
  <c r="E85"/>
  <c r="C85"/>
  <c r="E84"/>
  <c r="C84"/>
  <c r="I104"/>
  <c r="D104"/>
  <c r="E99"/>
  <c r="D99"/>
  <c r="E77"/>
  <c r="C77"/>
  <c r="E83"/>
  <c r="D83"/>
  <c r="N78"/>
  <c r="D78"/>
  <c r="E89"/>
  <c r="C89"/>
  <c r="T79"/>
  <c r="D79"/>
  <c r="E82"/>
  <c r="D82"/>
  <c l="1" r="D98"/>
  <c r="D95"/>
  <c r="D85"/>
  <c r="D77"/>
  <c r="C104"/>
  <c r="C99"/>
  <c r="C83"/>
  <c r="C79"/>
  <c r="D94"/>
  <c r="D89"/>
  <c r="D84"/>
  <c r="D76"/>
  <c r="C82"/>
  <c r="C78"/>
</calcChain>
</file>

<file path=xl/sharedStrings.xml><?xml version="1.0" encoding="utf-8"?>
<sst xmlns="http://schemas.openxmlformats.org/spreadsheetml/2006/main">
  <si>
    <t>Дата</t>
  </si>
  <si>
    <t>Cimb</t>
  </si>
  <si>
    <t>Цена на порамнување €/MWh - јуни 2026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</si>
  <si>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</si>
  <si>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</si>
  <si>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</si>
  <si>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</si>
  <si>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</si>
  <si>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</si>
  <si>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</si>
  <si>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</si>
  <si>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</si>
  <si>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</si>
  <si>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</si>
  <si>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</si>
  <si>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</si>
  <si>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</si>
  <si>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</si>
  <si>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</si>
  <si>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</si>
  <si>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</si>
  <si>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</si>
  <si>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</si>
  <si>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</si>
  <si>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</si>
  <si>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</si>
  <si>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</si>
  <si>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WAPpos</t>
  </si>
  <si>
    <t>WAPneg</t>
  </si>
  <si>
    <t>VAA+</t>
  </si>
  <si>
    <t>VAA-</t>
  </si>
  <si>
    <t xml:space="preserve">Дата </t>
  </si>
  <si>
    <t>Валута</t>
  </si>
  <si>
    <t>Единица валута</t>
  </si>
  <si>
    <t>Среден курс во денари</t>
  </si>
  <si>
    <t>EUR</t>
  </si>
  <si>
    <t>Цена на порамнување МКД/MWh - јуни 2026</t>
  </si>
  <si>
    <t>ПЕРИОД</t>
  </si>
  <si>
    <t>ВКУПНО</t>
  </si>
  <si>
    <t>Ангажирана aFRR регулација за нагоре - јуни 2026</t>
  </si>
  <si>
    <t>Ангажирана aFRR регулација за надолу - јуни 2026</t>
  </si>
  <si>
    <t>Вкупно ангажирана aFRR регулација - јуни 2026</t>
  </si>
  <si>
    <t>Ангажирана mFRR регулација за нагоре - јуни 2026</t>
  </si>
  <si>
    <t>Ангажирана mFRR регулација за надолу - јуни 2026</t>
  </si>
  <si>
    <t>Вкупно ангажирана mFRR регулација - јуни 2026</t>
  </si>
  <si>
    <t>Area Control Error (MWh/h)</t>
  </si>
  <si>
    <t>Вкупно</t>
  </si>
</sst>
</file>

<file path=xl/styles.xml><?xml version="1.0" encoding="utf-8"?>
<styleSheet xmlns="http://schemas.openxmlformats.org/spreadsheetml/2006/main">
  <numFmts count="2">
    <numFmt numFmtId="164" formatCode="0.0000"/>
    <numFmt numFmtId="43" formatCode="_-* #,##0.00 _д_е_н_._-;-* #,##0.00 _д_е_н_._-;_-* &quot;-&quot;?? _д_е_н_.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FFFF"/>
      <name val="Calibri"/>
    </font>
    <font>
      <b/>
      <i/>
      <sz val="14"/>
      <color rgb="FFFFFFFF"/>
      <name val="Calibri"/>
    </font>
    <font>
      <b/>
      <i/>
      <sz val="16"/>
      <color rgb="FFFFFFFF"/>
      <name val="Calibri"/>
    </font>
    <font>
      <b/>
      <sz val="12"/>
      <color rgb="FF333F4F"/>
      <name val="Calibri"/>
    </font>
    <font>
      <b/>
      <sz val="11"/>
      <color rgb="FFFFFFFF"/>
      <name val="Calibri"/>
    </font>
    <font>
      <b/>
      <i/>
      <sz val="11"/>
      <color rgb="FF333F4F"/>
      <name val="Calibri"/>
    </font>
    <font>
      <sz val="10"/>
      <name val="Calibri"/>
    </font>
    <font>
      <i/>
      <sz val="12"/>
      <color rgb="FFFFFFFF"/>
      <name val="Calibri"/>
      <scheme val="minor"/>
    </font>
    <font>
      <i/>
      <sz val="12"/>
      <color theme="3" tint="-0.249977111117893"/>
      <name val="Calibri"/>
      <scheme val="minor"/>
    </font>
    <font>
      <b/>
      <i/>
      <sz val="12"/>
      <color rgb="FFFFFFFF"/>
      <name val="Calibri"/>
      <scheme val="minor"/>
    </font>
    <font>
      <b/>
      <i/>
      <sz val="14"/>
      <color rgb="FFFFFFFF"/>
      <name val="Calibri"/>
      <scheme val="minor"/>
    </font>
    <font>
      <b/>
      <sz val="11"/>
      <color theme="3"/>
      <name val="Calibri"/>
      <charset val="204"/>
      <scheme val="minor"/>
    </font>
    <font>
      <sz val="11"/>
      <color rgb="FFFFFFFF"/>
      <name val="Calibri"/>
      <scheme val="minor"/>
    </font>
    <font>
      <sz val="12"/>
      <color theme="1"/>
      <name val="Calibri"/>
      <scheme val="minor"/>
    </font>
    <font>
      <b/>
      <sz val="11"/>
      <color theme="1"/>
      <name val="Calibri"/>
      <scheme val="minor"/>
    </font>
    <font>
      <b/>
      <sz val="12"/>
      <color theme="3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0"/>
        <bgColor indexed="64"/>
      </patternFill>
    </fill>
  </fills>
  <borders count="63">
    <border/>
    <border>
      <left style="thin">
        <color rgb="FF44546A"/>
      </left>
      <right style="thick">
        <color rgb="FFFFFFFF"/>
      </right>
      <top style="thin">
        <color rgb="FF44546A"/>
      </top>
    </border>
    <border>
      <left style="thick">
        <color rgb="FFFFFFFF"/>
      </left>
      <right style="thick">
        <color rgb="FFFFFFFF"/>
      </right>
      <top style="thin">
        <color rgb="FF44546A"/>
      </top>
    </border>
    <border>
      <top style="thin">
        <color rgb="FF44546A"/>
      </top>
    </border>
    <border>
      <right style="thin">
        <color rgb="FF44546A"/>
      </right>
      <top style="thin">
        <color rgb="FF44546A"/>
      </top>
    </border>
    <border>
      <left style="thin">
        <color rgb="FF44546A"/>
      </left>
      <right style="thick">
        <color rgb="FFFFFFFF"/>
      </right>
      <bottom style="thick">
        <color rgb="FFFFFFFF"/>
      </bottom>
    </border>
    <border>
      <left style="thick">
        <color rgb="FFFFFFFF"/>
      </left>
      <right style="thick">
        <color rgb="FFFFFFFF"/>
      </right>
      <bottom style="thick">
        <color rgb="FFFFFFFF"/>
      </bottom>
    </border>
    <border>
      <right style="medium">
        <color rgb="FFFFFFFF"/>
      </right>
      <top style="thick">
        <color rgb="FFFFFFFF"/>
      </top>
      <bottom style="thick">
        <color rgb="FFFFFFFF"/>
      </bottom>
    </border>
    <border>
      <top style="thick">
        <color rgb="FFFFFFFF"/>
      </top>
      <bottom style="thick">
        <color rgb="FFFFFFFF"/>
      </bottom>
    </border>
    <border>
      <left style="thin">
        <color rgb="FF44546A"/>
      </left>
      <right style="thick">
        <color rgb="FFFFFFFF"/>
      </right>
      <top style="thick">
        <color rgb="FFFFFFFF"/>
      </top>
    </border>
    <border>
      <top style="thin">
        <color rgb="FFFFFFFF"/>
      </top>
      <bottom style="thin">
        <color rgb="FFFFFFFF"/>
      </bottom>
    </border>
    <border>
      <right style="thin">
        <color rgb="FF44546A"/>
      </right>
    </border>
    <border>
      <left style="thin">
        <color rgb="FF44546A"/>
      </left>
      <right style="thick">
        <color rgb="FFFFFFFF"/>
      </right>
    </border>
    <border>
      <left style="thick">
        <color rgb="FFFFFFFF"/>
      </left>
      <top style="thin">
        <color rgb="FFFFFFFF"/>
      </top>
      <bottom style="hair">
        <color rgb="FF44546A"/>
      </bottom>
    </border>
    <border>
      <bottom style="hair">
        <color rgb="FF44546A"/>
      </bottom>
    </border>
    <border>
      <right style="thin">
        <color rgb="FF44546A"/>
      </right>
      <bottom style="hair">
        <color rgb="FF44546A"/>
      </bottom>
    </border>
    <border>
      <left style="thin">
        <color rgb="FF44546A"/>
      </left>
      <right style="thick">
        <color rgb="FFFFFFFF"/>
      </right>
      <bottom style="thin">
        <color rgb="FF44546A"/>
      </bottom>
    </border>
    <border>
      <left style="thick">
        <color rgb="FFFFFFFF"/>
      </left>
      <top style="thin">
        <color rgb="FFFFFFFF"/>
      </top>
    </border>
    <border>
      <bottom style="thin">
        <color rgb="FF44546A"/>
      </bottom>
    </border>
    <border>
      <right style="thin">
        <color rgb="FF44546A"/>
      </right>
      <bottom style="thin">
        <color rgb="FF44546A"/>
      </bottom>
    </border>
    <border>
      <left style="thin">
        <color theme="3"/>
      </left>
      <top style="thin">
        <color theme="3"/>
      </top>
      <bottom style="thick">
        <color rgb="FFFFFFFF"/>
      </bottom>
    </border>
    <border>
      <top style="thin">
        <color theme="3"/>
      </top>
      <bottom style="thick">
        <color rgb="FFFFFFFF"/>
      </bottom>
    </border>
    <border>
      <right style="thin">
        <color theme="3"/>
      </right>
      <top style="thin">
        <color theme="3"/>
      </top>
      <bottom style="thick">
        <color rgb="FFFFFFFF"/>
      </bottom>
    </border>
    <border>
      <right style="thin">
        <color theme="3"/>
      </right>
    </border>
    <border>
      <left style="thin">
        <color theme="3"/>
      </left>
      <top style="thin">
        <color theme="3"/>
      </top>
      <bottom style="thin">
        <color theme="3"/>
      </bottom>
    </border>
    <border>
      <bottom style="thin">
        <color theme="3"/>
      </bottom>
    </border>
    <border>
      <right style="thin">
        <color theme="3"/>
      </right>
      <bottom style="thin">
        <color theme="3"/>
      </bottom>
    </border>
    <border>
      <left style="thin">
        <color theme="3"/>
      </left>
      <top style="thin">
        <color theme="3"/>
      </top>
    </border>
    <border>
      <left style="medium">
        <color theme="0"/>
      </left>
      <top style="thin">
        <color theme="3"/>
      </top>
    </border>
    <border>
      <right style="medium">
        <color theme="0"/>
      </right>
      <top style="thin">
        <color theme="3"/>
      </top>
    </border>
    <border>
      <left style="thin">
        <color theme="3"/>
      </left>
      <bottom style="thick">
        <color rgb="FFFFFFFF"/>
      </bottom>
    </border>
    <border>
      <left style="medium">
        <color theme="0"/>
      </left>
      <bottom style="medium">
        <color theme="0"/>
      </bottom>
    </border>
    <border>
      <right style="medium">
        <color theme="0"/>
      </right>
      <bottom style="medium">
        <color theme="0"/>
      </bottom>
    </border>
    <border>
      <left style="medium">
        <color theme="0"/>
      </lef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ck">
        <color rgb="FFFFFFFF"/>
      </top>
      <bottom style="medium">
        <color theme="0"/>
      </bottom>
    </border>
    <border>
      <left style="thin">
        <color theme="0"/>
      </left>
      <right style="thin">
        <color theme="0"/>
      </right>
      <top style="thin">
        <color theme="0"/>
      </top>
    </border>
    <border>
      <left style="thin">
        <color theme="0"/>
      </left>
      <right style="thin">
        <color theme="4" tint="0.799981688894314"/>
      </right>
      <top style="thick">
        <color rgb="FFFFFFFF"/>
      </top>
      <bottom style="medium">
        <color theme="0"/>
      </bottom>
    </border>
    <border>
      <left style="thin">
        <color theme="3"/>
      </left>
      <right style="medium">
        <color theme="0"/>
      </right>
      <top style="thick">
        <color rgb="FFFFFFFF"/>
      </top>
      <bottom style="thick">
        <color rgb="FFFFFFFF"/>
      </bottom>
    </border>
    <border>
      <top style="medium">
        <color theme="0"/>
      </top>
      <bottom style="medium">
        <color rgb="FFFFFFFF"/>
      </bottom>
    </border>
    <border>
      <right style="medium">
        <color rgb="FFFFFFFF"/>
      </right>
      <top style="medium">
        <color theme="0"/>
      </top>
      <bottom style="medium">
        <color rgb="FFFFFFFF"/>
      </bottom>
    </border>
    <border>
      <left style="thin">
        <color theme="3"/>
      </left>
    </border>
    <border>
      <left style="thin">
        <color theme="3"/>
      </left>
      <right style="medium">
        <color theme="0"/>
      </right>
      <top style="thin">
        <color theme="3"/>
      </top>
      <bottom style="thick">
        <color rgb="FFFFFFFF"/>
      </bottom>
    </border>
    <border>
      <left style="thin">
        <color theme="3"/>
      </left>
      <right style="medium">
        <color theme="0"/>
      </right>
      <top style="thin">
        <color theme="3"/>
      </top>
      <bottom style="thin">
        <color theme="3"/>
      </bottom>
    </border>
    <border>
      <left style="medium">
        <color theme="0"/>
      </left>
      <top style="medium">
        <color rgb="FFFFFFFF"/>
      </top>
      <bottom style="thin">
        <color theme="4" tint="0.799981688894314"/>
      </bottom>
    </border>
    <border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0"/>
      </left>
      <top style="thick">
        <color rgb="FFFFFFFF"/>
      </top>
      <bottom style="medium">
        <color theme="0"/>
      </bottom>
    </border>
    <border>
      <right style="medium">
        <color rgb="FFFFFFFF"/>
      </right>
      <bottom style="medium">
        <color rgb="FFFFFFFF"/>
      </bottom>
    </border>
    <border>
      <left style="thin">
        <color theme="3"/>
      </left>
      <right style="medium">
        <color rgb="FFFFFFFF"/>
      </right>
      <bottom style="medium">
        <color rgb="FFFFFFFF"/>
      </bottom>
    </border>
    <border>
      <left style="thin">
        <color theme="0"/>
      </left>
      <bottom style="thin">
        <color theme="0"/>
      </bottom>
    </border>
    <border>
      <left style="thin">
        <color theme="0"/>
      </left>
      <right style="thin">
        <color indexed="64"/>
      </right>
      <top style="medium">
        <color theme="0"/>
      </top>
      <bottom style="thin">
        <color theme="0"/>
      </bottom>
    </border>
    <border>
      <left style="thin">
        <color theme="0"/>
      </left>
      <right style="thin">
        <color indexed="64"/>
      </right>
      <bottom style="thin">
        <color theme="0"/>
      </bottom>
    </border>
    <border>
      <left style="medium">
        <color theme="0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theme="3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medium">
        <color rgb="FFFFFFFF"/>
      </left>
      <top style="thin">
        <color theme="0"/>
      </top>
      <bottom style="thin">
        <color indexed="64"/>
      </bottom>
    </border>
    <border>
      <left style="medium">
        <color rgb="FFFFFFFF"/>
      </left>
      <right style="thin">
        <color indexed="64"/>
      </right>
      <top style="thin">
        <color theme="0"/>
      </top>
      <bottom style="thin">
        <color indexed="64"/>
      </bottom>
    </border>
    <border>
      <bottom style="thin">
        <color theme="0"/>
      </bottom>
    </border>
    <border>
      <right style="thin">
        <color theme="0"/>
      </right>
      <bottom style="thin">
        <color theme="0"/>
      </bottom>
    </border>
    <border>
      <left style="thin">
        <color theme="0"/>
      </left>
      <top style="medium">
        <color theme="0"/>
      </top>
    </border>
    <border>
      <left style="thin">
        <color indexed="64"/>
      </left>
    </border>
    <border>
      <bottom style="medium">
        <color theme="0"/>
      </bottom>
    </border>
    <border>
      <right style="medium">
        <color rgb="FFFFFFFF"/>
      </right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4" tint="0.799981688894314"/>
      </bottom>
    </border>
    <border>
      <left style="thin">
        <color indexed="64"/>
      </left>
      <bottom style="thin">
        <color theme="3"/>
      </bottom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14" fontId="2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14" fontId="1" fillId="2" borderId="0" xfId="0" applyNumberFormat="1" applyFont="1" applyFill="1"/>
    <xf numFmtId="14" fontId="6" fillId="3" borderId="9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4" fontId="8" fillId="2" borderId="0" xfId="0" applyNumberFormat="1" applyFont="1" applyFill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14" fontId="6" fillId="3" borderId="12" xfId="0" applyNumberFormat="1" applyFont="1" applyFill="1" applyBorder="1" applyAlignment="1">
      <alignment horizontal="center" vertical="center"/>
    </xf>
    <xf numFmtId="14" fontId="6" fillId="3" borderId="5" xfId="0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4" fontId="8" fillId="2" borderId="14" xfId="0" applyNumberFormat="1" applyFont="1" applyFill="1" applyBorder="1" applyAlignment="1">
      <alignment horizontal="center" vertical="center" wrapText="1"/>
    </xf>
    <xf numFmtId="4" fontId="8" fillId="2" borderId="15" xfId="0" applyNumberFormat="1" applyFont="1" applyFill="1" applyBorder="1" applyAlignment="1">
      <alignment horizontal="center" vertical="center" wrapText="1"/>
    </xf>
    <xf numFmtId="14" fontId="6" fillId="3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 vertical="center" wrapText="1"/>
    </xf>
    <xf numFmtId="4" fontId="8" fillId="2" borderId="19" xfId="0" applyNumberFormat="1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14" fontId="10" fillId="6" borderId="20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164" fontId="0" fillId="7" borderId="23" xfId="0" applyNumberFormat="1" applyFill="1" applyBorder="1" applyAlignment="1">
      <alignment horizontal="center"/>
    </xf>
    <xf numFmtId="0" fontId="10" fillId="6" borderId="24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/>
    </xf>
    <xf numFmtId="164" fontId="0" fillId="7" borderId="26" xfId="0" applyNumberFormat="1" applyFill="1" applyBorder="1" applyAlignment="1">
      <alignment horizontal="center"/>
    </xf>
    <xf numFmtId="0" fontId="0" fillId="7" borderId="0" xfId="0" applyFill="1"/>
    <xf numFmtId="0" fontId="11" fillId="5" borderId="27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2" fontId="13" fillId="6" borderId="33" xfId="0" applyNumberFormat="1" applyFont="1" applyFill="1" applyBorder="1" applyAlignment="1">
      <alignment horizontal="center" vertical="center"/>
    </xf>
    <xf numFmtId="2" fontId="13" fillId="6" borderId="34" xfId="0" applyNumberFormat="1" applyFont="1" applyFill="1" applyBorder="1" applyAlignment="1">
      <alignment horizontal="center" vertical="center"/>
    </xf>
    <xf numFmtId="2" fontId="13" fillId="6" borderId="35" xfId="0" applyNumberFormat="1" applyFont="1" applyFill="1" applyBorder="1" applyAlignment="1">
      <alignment horizontal="center" vertical="center"/>
    </xf>
    <xf numFmtId="2" fontId="13" fillId="6" borderId="36" xfId="0" applyNumberFormat="1" applyFont="1" applyFill="1" applyBorder="1" applyAlignment="1">
      <alignment horizontal="center" vertical="center"/>
    </xf>
    <xf numFmtId="14" fontId="14" fillId="5" borderId="37" xfId="0" applyNumberFormat="1" applyFont="1" applyFill="1" applyBorder="1" applyAlignment="1">
      <alignment horizontal="center" vertical="center" wrapText="1"/>
    </xf>
    <xf numFmtId="2" fontId="15" fillId="6" borderId="38" xfId="0" applyNumberFormat="1" applyFont="1" applyFill="1" applyBorder="1" applyAlignment="1">
      <alignment horizontal="center" vertical="center" wrapText="1"/>
    </xf>
    <xf numFmtId="2" fontId="15" fillId="6" borderId="39" xfId="0" applyNumberFormat="1" applyFont="1" applyFill="1" applyBorder="1" applyAlignment="1">
      <alignment horizontal="center" vertical="center" wrapText="1"/>
    </xf>
    <xf numFmtId="4" fontId="16" fillId="7" borderId="40" xfId="0" applyNumberFormat="1" applyFont="1" applyFill="1" applyBorder="1" applyAlignment="1">
      <alignment horizontal="center" vertical="center"/>
    </xf>
    <xf numFmtId="4" fontId="16" fillId="7" borderId="0" xfId="0" applyNumberFormat="1" applyFont="1" applyFill="1" applyAlignment="1">
      <alignment horizontal="center" vertical="center"/>
    </xf>
    <xf numFmtId="4" fontId="16" fillId="7" borderId="23" xfId="0" applyNumberFormat="1" applyFont="1" applyFill="1" applyBorder="1" applyAlignment="1">
      <alignment horizontal="center" vertical="center"/>
    </xf>
    <xf numFmtId="14" fontId="14" fillId="5" borderId="41" xfId="0" applyNumberFormat="1" applyFont="1" applyFill="1" applyBorder="1" applyAlignment="1">
      <alignment horizontal="center" vertical="center" wrapText="1"/>
    </xf>
    <xf numFmtId="0" fontId="14" fillId="5" borderId="42" xfId="0" applyFont="1" applyFill="1" applyBorder="1" applyAlignment="1">
      <alignment horizontal="center" vertical="center" wrapText="1"/>
    </xf>
    <xf numFmtId="2" fontId="15" fillId="6" borderId="43" xfId="0" applyNumberFormat="1" applyFont="1" applyFill="1" applyBorder="1" applyAlignment="1">
      <alignment horizontal="center" vertical="center" wrapText="1"/>
    </xf>
    <xf numFmtId="2" fontId="15" fillId="6" borderId="44" xfId="0" applyNumberFormat="1" applyFont="1" applyFill="1" applyBorder="1" applyAlignment="1">
      <alignment horizontal="center" vertical="center" wrapText="1"/>
    </xf>
    <xf numFmtId="2" fontId="13" fillId="6" borderId="45" xfId="0" applyNumberFormat="1" applyFont="1" applyFill="1" applyBorder="1" applyAlignment="1">
      <alignment horizontal="center" vertical="center"/>
    </xf>
    <xf numFmtId="2" fontId="15" fillId="6" borderId="46" xfId="0" applyNumberFormat="1" applyFont="1" applyFill="1" applyBorder="1" applyAlignment="1">
      <alignment horizontal="center" vertical="center" wrapText="1"/>
    </xf>
    <xf numFmtId="2" fontId="15" fillId="6" borderId="47" xfId="0" applyNumberFormat="1" applyFont="1" applyFill="1" applyBorder="1" applyAlignment="1">
      <alignment horizontal="center" vertical="center" wrapText="1"/>
    </xf>
    <xf numFmtId="4" fontId="16" fillId="7" borderId="48" xfId="0" applyNumberFormat="1" applyFont="1" applyFill="1" applyBorder="1" applyAlignment="1">
      <alignment horizontal="center" vertical="center"/>
    </xf>
    <xf numFmtId="4" fontId="16" fillId="7" borderId="49" xfId="0" applyNumberFormat="1" applyFont="1" applyFill="1" applyBorder="1" applyAlignment="1">
      <alignment horizontal="center" vertical="center"/>
    </xf>
    <xf numFmtId="4" fontId="16" fillId="7" borderId="50" xfId="0" applyNumberFormat="1" applyFont="1" applyFill="1" applyBorder="1" applyAlignment="1">
      <alignment horizontal="center" vertical="center"/>
    </xf>
    <xf numFmtId="2" fontId="15" fillId="6" borderId="51" xfId="0" applyNumberFormat="1" applyFont="1" applyFill="1" applyBorder="1" applyAlignment="1">
      <alignment horizontal="center" vertical="center" wrapText="1"/>
    </xf>
    <xf numFmtId="2" fontId="15" fillId="6" borderId="52" xfId="0" applyNumberFormat="1" applyFont="1" applyFill="1" applyBorder="1" applyAlignment="1">
      <alignment horizontal="center" vertical="center" wrapText="1"/>
    </xf>
    <xf numFmtId="4" fontId="16" fillId="7" borderId="53" xfId="0" applyNumberFormat="1" applyFont="1" applyFill="1" applyBorder="1" applyAlignment="1">
      <alignment horizontal="center" vertical="center"/>
    </xf>
    <xf numFmtId="4" fontId="16" fillId="7" borderId="54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4" fontId="16" fillId="7" borderId="55" xfId="0" applyNumberFormat="1" applyFont="1" applyFill="1" applyBorder="1" applyAlignment="1">
      <alignment horizontal="center" vertical="center"/>
    </xf>
    <xf numFmtId="4" fontId="16" fillId="7" borderId="56" xfId="0" applyNumberFormat="1" applyFont="1" applyFill="1" applyBorder="1" applyAlignment="1">
      <alignment horizontal="center" vertical="center"/>
    </xf>
    <xf numFmtId="4" fontId="16" fillId="7" borderId="57" xfId="0" applyNumberFormat="1" applyFont="1" applyFill="1" applyBorder="1" applyAlignment="1">
      <alignment horizontal="center" vertical="center"/>
    </xf>
    <xf numFmtId="4" fontId="16" fillId="7" borderId="58" xfId="0" applyNumberFormat="1" applyFont="1" applyFill="1" applyBorder="1" applyAlignment="1">
      <alignment horizontal="center" vertical="center"/>
    </xf>
    <xf numFmtId="4" fontId="16" fillId="7" borderId="59" xfId="0" applyNumberFormat="1" applyFont="1" applyFill="1" applyBorder="1" applyAlignment="1">
      <alignment horizontal="center" vertical="center"/>
    </xf>
    <xf numFmtId="2" fontId="15" fillId="6" borderId="60" xfId="0" applyNumberFormat="1" applyFont="1" applyFill="1" applyBorder="1" applyAlignment="1">
      <alignment horizontal="center" vertical="center" wrapText="1"/>
    </xf>
    <xf numFmtId="2" fontId="15" fillId="6" borderId="61" xfId="0" applyNumberFormat="1" applyFont="1" applyFill="1" applyBorder="1" applyAlignment="1">
      <alignment horizontal="center" vertical="center" wrapText="1"/>
    </xf>
    <xf numFmtId="4" fontId="16" fillId="7" borderId="62" xfId="0" applyNumberFormat="1" applyFont="1" applyFill="1" applyBorder="1" applyAlignment="1">
      <alignment horizontal="center" vertical="center"/>
    </xf>
    <xf numFmtId="4" fontId="16" fillId="7" borderId="25" xfId="0" applyNumberFormat="1" applyFont="1" applyFill="1" applyBorder="1" applyAlignment="1">
      <alignment horizontal="center" vertical="center"/>
    </xf>
    <xf numFmtId="4" fontId="16" fillId="7" borderId="26" xfId="0" applyNumberFormat="1" applyFont="1" applyFill="1" applyBorder="1" applyAlignment="1">
      <alignment horizontal="center" vertical="center"/>
    </xf>
    <xf numFmtId="14" fontId="17" fillId="7" borderId="0" xfId="0" applyNumberFormat="1" applyFont="1" applyFill="1" applyAlignment="1">
      <alignment horizontal="center" vertical="center"/>
    </xf>
    <xf numFmtId="43" fontId="13" fillId="7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zoomScaleNormal="100" workbookViewId="0">
      <selection activeCell="D4" sqref="D4"/>
    </sheetView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21">
      <c r="A2" s="1"/>
      <c r="B2" s="2" t="s">
        <v>0</v>
      </c>
      <c r="C2" s="3" t="s">
        <v>1</v>
      </c>
      <c r="D2" s="4" t="s">
        <v>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thickTop="1" ht="15.75">
      <c r="A4" s="11"/>
      <c r="B4" s="12">
        <v>46174</v>
      </c>
      <c r="C4" s="13" t="s">
        <v>27</v>
      </c>
      <c r="D4" s="14">
        <v>177.31296295999999</v>
      </c>
      <c r="E4" s="14"/>
      <c r="F4" s="14">
        <v>192.94999999999999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>
        <v>125.465</v>
      </c>
      <c r="T4" s="14">
        <v>147.86109589</v>
      </c>
      <c r="U4" s="14"/>
      <c r="V4" s="14"/>
      <c r="W4" s="14"/>
      <c r="X4" s="14"/>
      <c r="Y4" s="14"/>
      <c r="Z4" s="14">
        <v>324.01999999999998</v>
      </c>
      <c r="AA4" s="15"/>
    </row>
    <row r="5">
      <c r="A5" s="11"/>
      <c r="B5" s="16"/>
      <c r="C5" s="13" t="s">
        <v>28</v>
      </c>
      <c r="D5" s="14"/>
      <c r="E5" s="14">
        <v>66.629999999999995</v>
      </c>
      <c r="F5" s="14"/>
      <c r="G5" s="14">
        <v>63.159999999999997</v>
      </c>
      <c r="H5" s="14">
        <v>62.57</v>
      </c>
      <c r="I5" s="14">
        <v>67.799999999999997</v>
      </c>
      <c r="J5" s="14">
        <v>49.917817149999998</v>
      </c>
      <c r="K5" s="14">
        <v>76.590000000000003</v>
      </c>
      <c r="L5" s="14">
        <v>46.640000000000001</v>
      </c>
      <c r="M5" s="14">
        <v>42.159999999999997</v>
      </c>
      <c r="N5" s="14">
        <v>37.219999999999999</v>
      </c>
      <c r="O5" s="14">
        <v>34.57</v>
      </c>
      <c r="P5" s="14">
        <v>29.84</v>
      </c>
      <c r="Q5" s="14">
        <v>28.93</v>
      </c>
      <c r="R5" s="14"/>
      <c r="S5" s="14"/>
      <c r="T5" s="14"/>
      <c r="U5" s="14">
        <v>45.159215680000003</v>
      </c>
      <c r="V5" s="14">
        <v>49.89683453</v>
      </c>
      <c r="W5" s="14">
        <v>65.806129029999994</v>
      </c>
      <c r="X5" s="14">
        <v>101.64699558</v>
      </c>
      <c r="Y5" s="14">
        <v>142.33000000000001</v>
      </c>
      <c r="Z5" s="14"/>
      <c r="AA5" s="15">
        <v>77.579999999999998</v>
      </c>
    </row>
    <row r="6">
      <c r="A6" s="11"/>
      <c r="B6" s="16"/>
      <c r="C6" s="13" t="s">
        <v>29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>
        <v>43.765000000000001</v>
      </c>
      <c r="S6" s="14"/>
      <c r="T6" s="14"/>
      <c r="U6" s="14"/>
      <c r="V6" s="14"/>
      <c r="W6" s="14"/>
      <c r="X6" s="14"/>
      <c r="Y6" s="14"/>
      <c r="Z6" s="14"/>
      <c r="AA6" s="15"/>
    </row>
    <row r="7" thickBot="1" ht="15.75">
      <c r="A7" s="11"/>
      <c r="B7" s="17"/>
      <c r="C7" s="18" t="s">
        <v>30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>
        <v>131.29499999999999</v>
      </c>
      <c r="S7" s="19"/>
      <c r="T7" s="19"/>
      <c r="U7" s="19"/>
      <c r="V7" s="19"/>
      <c r="W7" s="19"/>
      <c r="X7" s="19"/>
      <c r="Y7" s="19"/>
      <c r="Z7" s="19"/>
      <c r="AA7" s="20"/>
    </row>
    <row r="8" thickTop="1" ht="15.75">
      <c r="A8" s="11"/>
      <c r="B8" s="12">
        <v>46175</v>
      </c>
      <c r="C8" s="13" t="s">
        <v>27</v>
      </c>
      <c r="D8" s="14">
        <v>183.87799999999999</v>
      </c>
      <c r="E8" s="14">
        <v>205.41</v>
      </c>
      <c r="F8" s="14">
        <v>198.74000000000001</v>
      </c>
      <c r="G8" s="14"/>
      <c r="H8" s="14"/>
      <c r="I8" s="14">
        <v>198.38</v>
      </c>
      <c r="J8" s="14">
        <v>197.18822890000001</v>
      </c>
      <c r="K8" s="14">
        <v>176.96302575000001</v>
      </c>
      <c r="L8" s="14">
        <v>156.06216078</v>
      </c>
      <c r="M8" s="14">
        <v>125.51837398000001</v>
      </c>
      <c r="N8" s="14">
        <v>97.262520330000001</v>
      </c>
      <c r="O8" s="14">
        <v>97.704081299999999</v>
      </c>
      <c r="P8" s="14">
        <v>87.014736839999998</v>
      </c>
      <c r="Q8" s="14">
        <v>110.70907994</v>
      </c>
      <c r="R8" s="14">
        <v>116.24511078</v>
      </c>
      <c r="S8" s="14">
        <v>131.69</v>
      </c>
      <c r="T8" s="14">
        <v>159.03</v>
      </c>
      <c r="U8" s="14">
        <v>178.23407893999999</v>
      </c>
      <c r="V8" s="14">
        <v>192.80828685</v>
      </c>
      <c r="W8" s="14">
        <v>211.12</v>
      </c>
      <c r="X8" s="14">
        <v>244.09999999999999</v>
      </c>
      <c r="Y8" s="14">
        <v>222.90000000000001</v>
      </c>
      <c r="Z8" s="14"/>
      <c r="AA8" s="15"/>
    </row>
    <row r="9">
      <c r="A9" s="11"/>
      <c r="B9" s="16"/>
      <c r="C9" s="13" t="s">
        <v>28</v>
      </c>
      <c r="D9" s="14"/>
      <c r="E9" s="14"/>
      <c r="F9" s="14"/>
      <c r="G9" s="14">
        <v>45.081610490000003</v>
      </c>
      <c r="H9" s="14">
        <v>38.57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>
        <v>70.150000000000006</v>
      </c>
      <c r="AA9" s="15">
        <v>66.379999999999995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thickTop="1" ht="15.75">
      <c r="A12" s="11"/>
      <c r="B12" s="12">
        <v>46176</v>
      </c>
      <c r="C12" s="13" t="s">
        <v>27</v>
      </c>
      <c r="D12" s="14">
        <v>187.58000000000001</v>
      </c>
      <c r="E12" s="14">
        <v>175.61000000000001</v>
      </c>
      <c r="F12" s="14"/>
      <c r="G12" s="14">
        <v>170.49000000000001</v>
      </c>
      <c r="H12" s="14">
        <v>171.19999999999999</v>
      </c>
      <c r="I12" s="14"/>
      <c r="J12" s="14">
        <v>206.93000000000001</v>
      </c>
      <c r="K12" s="14"/>
      <c r="L12" s="14"/>
      <c r="M12" s="14"/>
      <c r="N12" s="14">
        <v>133.91</v>
      </c>
      <c r="O12" s="14">
        <v>118.94</v>
      </c>
      <c r="P12" s="14"/>
      <c r="Q12" s="14"/>
      <c r="R12" s="14"/>
      <c r="S12" s="14">
        <v>87.079250000000002</v>
      </c>
      <c r="T12" s="14">
        <v>115.34999999999999</v>
      </c>
      <c r="U12" s="14">
        <v>166.97999999999999</v>
      </c>
      <c r="V12" s="14"/>
      <c r="W12" s="14">
        <v>228.56999999999999</v>
      </c>
      <c r="X12" s="14">
        <v>231.77000000000001</v>
      </c>
      <c r="Y12" s="14">
        <v>217.59</v>
      </c>
      <c r="Z12" s="14"/>
      <c r="AA12" s="15">
        <v>215.63999999999999</v>
      </c>
    </row>
    <row r="13">
      <c r="A13" s="11"/>
      <c r="B13" s="16"/>
      <c r="C13" s="13" t="s">
        <v>28</v>
      </c>
      <c r="D13" s="14"/>
      <c r="E13" s="14"/>
      <c r="F13" s="14">
        <v>57.420000000000002</v>
      </c>
      <c r="G13" s="14"/>
      <c r="H13" s="14"/>
      <c r="I13" s="14">
        <v>60.109999999999999</v>
      </c>
      <c r="J13" s="14"/>
      <c r="K13" s="14">
        <v>71.400000000000006</v>
      </c>
      <c r="L13" s="14"/>
      <c r="M13" s="14"/>
      <c r="N13" s="14"/>
      <c r="O13" s="14"/>
      <c r="P13" s="14">
        <v>26.73</v>
      </c>
      <c r="Q13" s="14">
        <v>21.460000000000001</v>
      </c>
      <c r="R13" s="14">
        <v>18.859999999999999</v>
      </c>
      <c r="S13" s="14"/>
      <c r="T13" s="14"/>
      <c r="U13" s="14"/>
      <c r="V13" s="14">
        <v>40.09612903</v>
      </c>
      <c r="W13" s="14"/>
      <c r="X13" s="14"/>
      <c r="Y13" s="14"/>
      <c r="Z13" s="14">
        <v>65.879999999999995</v>
      </c>
      <c r="AA13" s="15"/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>
        <v>68.825000000000003</v>
      </c>
      <c r="M14" s="14">
        <v>60.990000000000002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thickBot="1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>
        <v>206.47499999999999</v>
      </c>
      <c r="M15" s="19">
        <v>182.97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thickTop="1" ht="15.75">
      <c r="A16" s="11"/>
      <c r="B16" s="12">
        <v>46177</v>
      </c>
      <c r="C16" s="13" t="s">
        <v>27</v>
      </c>
      <c r="D16" s="14">
        <v>181.16</v>
      </c>
      <c r="E16" s="14">
        <v>181.58000000000001</v>
      </c>
      <c r="F16" s="14"/>
      <c r="G16" s="14"/>
      <c r="H16" s="14"/>
      <c r="I16" s="14">
        <v>134.84</v>
      </c>
      <c r="J16" s="14">
        <v>125.45</v>
      </c>
      <c r="K16" s="14">
        <v>123.34082192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/>
      <c r="E17" s="14"/>
      <c r="F17" s="14"/>
      <c r="G17" s="14"/>
      <c r="H17" s="14">
        <v>47.210000000000001</v>
      </c>
      <c r="I17" s="14"/>
      <c r="J17" s="14"/>
      <c r="K17" s="14"/>
      <c r="L17" s="14">
        <v>23.91</v>
      </c>
      <c r="M17" s="14">
        <v>-5.7699999999999996</v>
      </c>
      <c r="N17" s="14">
        <v>-34.799999999999997</v>
      </c>
      <c r="O17" s="14">
        <v>-39.950000000000003</v>
      </c>
      <c r="P17" s="14">
        <v>-39.979999999999997</v>
      </c>
      <c r="Q17" s="14">
        <v>-39.969999999999999</v>
      </c>
      <c r="R17" s="14">
        <v>-39.939999999999998</v>
      </c>
      <c r="S17" s="14">
        <v>-38.18</v>
      </c>
      <c r="T17" s="14">
        <v>-8.1500000000000004</v>
      </c>
      <c r="U17" s="14">
        <v>31.06767031</v>
      </c>
      <c r="V17" s="14">
        <v>33.622903229999999</v>
      </c>
      <c r="W17" s="14">
        <v>53.469999999999999</v>
      </c>
      <c r="X17" s="14">
        <v>106.70999999999999</v>
      </c>
      <c r="Y17" s="14">
        <v>99.980000000000004</v>
      </c>
      <c r="Z17" s="14">
        <v>94.930000000000007</v>
      </c>
      <c r="AA17" s="15">
        <v>102.01000000000001</v>
      </c>
    </row>
    <row r="18">
      <c r="A18" s="1"/>
      <c r="B18" s="16"/>
      <c r="C18" s="13" t="s">
        <v>29</v>
      </c>
      <c r="D18" s="14"/>
      <c r="E18" s="14"/>
      <c r="F18" s="14">
        <v>43.409999999999997</v>
      </c>
      <c r="G18" s="14">
        <v>43.18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thickBot="1" ht="15.75">
      <c r="A19" s="1"/>
      <c r="B19" s="17"/>
      <c r="C19" s="18" t="s">
        <v>30</v>
      </c>
      <c r="D19" s="19"/>
      <c r="E19" s="19"/>
      <c r="F19" s="19">
        <v>130.22999999999999</v>
      </c>
      <c r="G19" s="19">
        <v>129.53999999999999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thickTop="1" ht="15.75">
      <c r="A20" s="11"/>
      <c r="B20" s="12">
        <v>46178</v>
      </c>
      <c r="C20" s="13" t="s">
        <v>27</v>
      </c>
      <c r="D20" s="14">
        <v>199.16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/>
      <c r="E21" s="14">
        <v>59.90754098</v>
      </c>
      <c r="F21" s="14">
        <v>36.270000000000003</v>
      </c>
      <c r="G21" s="14">
        <v>28.25</v>
      </c>
      <c r="H21" s="14">
        <v>32.520000000000003</v>
      </c>
      <c r="I21" s="14">
        <v>81.827500000000001</v>
      </c>
      <c r="J21" s="14">
        <v>65.706987949999998</v>
      </c>
      <c r="K21" s="14"/>
      <c r="L21" s="14"/>
      <c r="M21" s="14">
        <v>29.34</v>
      </c>
      <c r="N21" s="14">
        <v>26.600000000000001</v>
      </c>
      <c r="O21" s="14">
        <v>21.829999999999998</v>
      </c>
      <c r="P21" s="14">
        <v>16.640000000000001</v>
      </c>
      <c r="Q21" s="14">
        <v>13.07</v>
      </c>
      <c r="R21" s="14">
        <v>-7.8764705900000003</v>
      </c>
      <c r="S21" s="14">
        <v>13.92</v>
      </c>
      <c r="T21" s="14">
        <v>23.530000000000001</v>
      </c>
      <c r="U21" s="14">
        <v>37.852296789999997</v>
      </c>
      <c r="V21" s="14">
        <v>42.189999999999998</v>
      </c>
      <c r="W21" s="14">
        <v>78.010000000000005</v>
      </c>
      <c r="X21" s="14">
        <v>90.680000000000007</v>
      </c>
      <c r="Y21" s="14">
        <v>89.5</v>
      </c>
      <c r="Z21" s="14">
        <v>81.219999999999999</v>
      </c>
      <c r="AA21" s="15">
        <v>44.130000000000003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>
        <v>62.420000000000002</v>
      </c>
      <c r="L22" s="14">
        <v>57.505000000000003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thickBot="1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>
        <v>187.25999999999999</v>
      </c>
      <c r="L23" s="19">
        <v>172.51499999999999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thickTop="1" ht="15.75">
      <c r="A24" s="11"/>
      <c r="B24" s="12">
        <v>46179</v>
      </c>
      <c r="C24" s="13" t="s">
        <v>27</v>
      </c>
      <c r="D24" s="14">
        <v>215.12</v>
      </c>
      <c r="E24" s="14">
        <v>203.66</v>
      </c>
      <c r="F24" s="14">
        <v>204.33000000000001</v>
      </c>
      <c r="G24" s="14"/>
      <c r="H24" s="14">
        <v>208.16999999999999</v>
      </c>
      <c r="I24" s="14"/>
      <c r="J24" s="14">
        <v>141.47999999999999</v>
      </c>
      <c r="K24" s="14">
        <v>111.51000000000001</v>
      </c>
      <c r="L24" s="14"/>
      <c r="M24" s="14"/>
      <c r="N24" s="14"/>
      <c r="O24" s="14"/>
      <c r="P24" s="14"/>
      <c r="Q24" s="14">
        <v>84.465000000000003</v>
      </c>
      <c r="R24" s="14">
        <v>84.465000000000003</v>
      </c>
      <c r="S24" s="14"/>
      <c r="T24" s="14"/>
      <c r="U24" s="14"/>
      <c r="V24" s="14">
        <v>178.74000000000001</v>
      </c>
      <c r="W24" s="14"/>
      <c r="X24" s="14">
        <v>201.84</v>
      </c>
      <c r="Y24" s="14"/>
      <c r="Z24" s="14"/>
      <c r="AA24" s="15"/>
    </row>
    <row r="25">
      <c r="A25" s="1"/>
      <c r="B25" s="16"/>
      <c r="C25" s="13" t="s">
        <v>28</v>
      </c>
      <c r="D25" s="14"/>
      <c r="E25" s="14"/>
      <c r="F25" s="14"/>
      <c r="G25" s="14">
        <v>57.839788769999998</v>
      </c>
      <c r="H25" s="14"/>
      <c r="I25" s="14">
        <v>38.780000000000001</v>
      </c>
      <c r="J25" s="14"/>
      <c r="K25" s="14"/>
      <c r="L25" s="14">
        <v>20.539999999999999</v>
      </c>
      <c r="M25" s="14">
        <v>-22.82</v>
      </c>
      <c r="N25" s="14">
        <v>-35.060000000000002</v>
      </c>
      <c r="O25" s="14">
        <v>-39.990000000000002</v>
      </c>
      <c r="P25" s="14">
        <v>-40.039999999999999</v>
      </c>
      <c r="Q25" s="14"/>
      <c r="R25" s="14"/>
      <c r="S25" s="14">
        <v>-28.176874999999999</v>
      </c>
      <c r="T25" s="14">
        <v>14.9</v>
      </c>
      <c r="U25" s="14">
        <v>25.917730939999998</v>
      </c>
      <c r="V25" s="14"/>
      <c r="W25" s="14">
        <v>65.790000000000006</v>
      </c>
      <c r="X25" s="14"/>
      <c r="Y25" s="14">
        <v>69.269999999999996</v>
      </c>
      <c r="Z25" s="14">
        <v>64.549999999999997</v>
      </c>
      <c r="AA25" s="15">
        <v>68.849999999999994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thickTop="1" ht="15.75">
      <c r="A28" s="11"/>
      <c r="B28" s="12">
        <v>46180</v>
      </c>
      <c r="C28" s="13" t="s">
        <v>27</v>
      </c>
      <c r="D28" s="14">
        <v>183.68000000000001</v>
      </c>
      <c r="E28" s="14">
        <v>166.5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>
        <v>84.459999999999994</v>
      </c>
      <c r="S28" s="14">
        <v>84.459999999999994</v>
      </c>
      <c r="T28" s="14">
        <v>84.459999999999994</v>
      </c>
      <c r="U28" s="14">
        <v>84.459999999999994</v>
      </c>
      <c r="V28" s="14">
        <v>119.92734694000001</v>
      </c>
      <c r="W28" s="14">
        <v>174.62</v>
      </c>
      <c r="X28" s="14">
        <v>180.78</v>
      </c>
      <c r="Y28" s="14">
        <v>181.87662204</v>
      </c>
      <c r="Z28" s="14">
        <v>181.38165289</v>
      </c>
      <c r="AA28" s="15">
        <v>174.77511627999999</v>
      </c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>
        <v>-40.549999999999997</v>
      </c>
      <c r="M29" s="14">
        <v>-45.049999999999997</v>
      </c>
      <c r="N29" s="14">
        <v>-48</v>
      </c>
      <c r="O29" s="14">
        <v>-50</v>
      </c>
      <c r="P29" s="14">
        <v>-50</v>
      </c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>
        <v>50.835000000000001</v>
      </c>
      <c r="G30" s="14">
        <v>45.159999999999997</v>
      </c>
      <c r="H30" s="14">
        <v>37.240000000000002</v>
      </c>
      <c r="I30" s="14">
        <v>21.579999999999998</v>
      </c>
      <c r="J30" s="14">
        <v>-34.960000000000001</v>
      </c>
      <c r="K30" s="14">
        <v>-39.539999999999999</v>
      </c>
      <c r="L30" s="14"/>
      <c r="M30" s="14"/>
      <c r="N30" s="14"/>
      <c r="O30" s="14"/>
      <c r="P30" s="14"/>
      <c r="Q30" s="14">
        <v>-50</v>
      </c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thickBot="1" ht="15.75">
      <c r="A31" s="1"/>
      <c r="B31" s="17"/>
      <c r="C31" s="18" t="s">
        <v>30</v>
      </c>
      <c r="D31" s="19"/>
      <c r="E31" s="19"/>
      <c r="F31" s="19">
        <v>152.505</v>
      </c>
      <c r="G31" s="19">
        <v>135.47999999999999</v>
      </c>
      <c r="H31" s="19">
        <v>111.72</v>
      </c>
      <c r="I31" s="19">
        <v>97.5</v>
      </c>
      <c r="J31" s="19">
        <v>97.5</v>
      </c>
      <c r="K31" s="19">
        <v>97.5</v>
      </c>
      <c r="L31" s="19"/>
      <c r="M31" s="19"/>
      <c r="N31" s="19"/>
      <c r="O31" s="19"/>
      <c r="P31" s="19"/>
      <c r="Q31" s="19">
        <v>97.5</v>
      </c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thickTop="1" ht="15.75">
      <c r="A32" s="11"/>
      <c r="B32" s="12">
        <v>46181</v>
      </c>
      <c r="C32" s="13" t="s">
        <v>27</v>
      </c>
      <c r="D32" s="14">
        <v>177.88</v>
      </c>
      <c r="E32" s="14"/>
      <c r="F32" s="14"/>
      <c r="G32" s="14"/>
      <c r="H32" s="14"/>
      <c r="I32" s="14">
        <v>174.72</v>
      </c>
      <c r="J32" s="14">
        <v>191.12</v>
      </c>
      <c r="K32" s="14">
        <v>194.43000000000001</v>
      </c>
      <c r="L32" s="14"/>
      <c r="M32" s="14"/>
      <c r="N32" s="14"/>
      <c r="O32" s="14"/>
      <c r="P32" s="14"/>
      <c r="Q32" s="14">
        <v>84.469538459999995</v>
      </c>
      <c r="R32" s="14">
        <v>84.469999999999999</v>
      </c>
      <c r="S32" s="14">
        <v>94.899594590000007</v>
      </c>
      <c r="T32" s="14">
        <v>128.62127659999999</v>
      </c>
      <c r="U32" s="14">
        <v>160.38339622999999</v>
      </c>
      <c r="V32" s="14">
        <v>200.73551771999999</v>
      </c>
      <c r="W32" s="14">
        <v>250.86296296</v>
      </c>
      <c r="X32" s="14"/>
      <c r="Y32" s="14"/>
      <c r="Z32" s="14">
        <v>206.44999999999999</v>
      </c>
      <c r="AA32" s="15">
        <v>211.65000000000001</v>
      </c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>
        <v>26.115200000000002</v>
      </c>
      <c r="N33" s="14">
        <v>18.13607477</v>
      </c>
      <c r="O33" s="14">
        <v>14.47619048</v>
      </c>
      <c r="P33" s="14">
        <v>13.996190479999999</v>
      </c>
      <c r="Q33" s="14"/>
      <c r="R33" s="14"/>
      <c r="S33" s="14"/>
      <c r="T33" s="14"/>
      <c r="U33" s="14"/>
      <c r="V33" s="14"/>
      <c r="W33" s="14"/>
      <c r="X33" s="14">
        <v>81.211036190000002</v>
      </c>
      <c r="Y33" s="14">
        <v>52.909999999999997</v>
      </c>
      <c r="Z33" s="14"/>
      <c r="AA33" s="15"/>
    </row>
    <row r="34">
      <c r="A34" s="1"/>
      <c r="B34" s="16"/>
      <c r="C34" s="13" t="s">
        <v>29</v>
      </c>
      <c r="D34" s="14"/>
      <c r="E34" s="14">
        <v>65.099999999999994</v>
      </c>
      <c r="F34" s="14">
        <v>61</v>
      </c>
      <c r="G34" s="14">
        <v>58.899999999999999</v>
      </c>
      <c r="H34" s="14">
        <v>58.534999999999997</v>
      </c>
      <c r="I34" s="14"/>
      <c r="J34" s="14"/>
      <c r="K34" s="14"/>
      <c r="L34" s="14">
        <v>57.954999999999998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thickBot="1" ht="15.75">
      <c r="A35" s="1"/>
      <c r="B35" s="17"/>
      <c r="C35" s="18" t="s">
        <v>30</v>
      </c>
      <c r="D35" s="19"/>
      <c r="E35" s="19">
        <v>195.30000000000001</v>
      </c>
      <c r="F35" s="19">
        <v>183</v>
      </c>
      <c r="G35" s="19">
        <v>176.69999999999999</v>
      </c>
      <c r="H35" s="19">
        <v>175.60499999999999</v>
      </c>
      <c r="I35" s="19"/>
      <c r="J35" s="19"/>
      <c r="K35" s="19"/>
      <c r="L35" s="19">
        <v>173.86500000000001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thickTop="1" ht="15.75">
      <c r="A36" s="11"/>
      <c r="B36" s="12">
        <v>46182</v>
      </c>
      <c r="C36" s="13" t="s">
        <v>27</v>
      </c>
      <c r="D36" s="14">
        <v>249</v>
      </c>
      <c r="E36" s="14">
        <v>193.68000000000001</v>
      </c>
      <c r="F36" s="14">
        <v>208.44</v>
      </c>
      <c r="G36" s="14">
        <v>201.31999999999999</v>
      </c>
      <c r="H36" s="14">
        <v>231.22999999999999</v>
      </c>
      <c r="I36" s="14">
        <v>200.30000000000001</v>
      </c>
      <c r="J36" s="14">
        <v>206.15000000000001</v>
      </c>
      <c r="K36" s="14">
        <v>190.32400000000001</v>
      </c>
      <c r="L36" s="14">
        <v>171.92869565000001</v>
      </c>
      <c r="M36" s="14">
        <v>151.18350000000001</v>
      </c>
      <c r="N36" s="14"/>
      <c r="O36" s="14"/>
      <c r="P36" s="14"/>
      <c r="Q36" s="14"/>
      <c r="R36" s="14"/>
      <c r="S36" s="14"/>
      <c r="T36" s="14"/>
      <c r="U36" s="14"/>
      <c r="V36" s="14">
        <v>222.07620170000001</v>
      </c>
      <c r="W36" s="14">
        <v>252.10826087000001</v>
      </c>
      <c r="X36" s="14">
        <v>258.50999999999999</v>
      </c>
      <c r="Y36" s="14">
        <v>262.36000000000001</v>
      </c>
      <c r="Z36" s="14">
        <v>236.74000000000001</v>
      </c>
      <c r="AA36" s="15">
        <v>231.77000000000001</v>
      </c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v>27.059999999999999</v>
      </c>
      <c r="O37" s="14">
        <v>20.469999999999999</v>
      </c>
      <c r="P37" s="14">
        <v>-4.9950000000000001</v>
      </c>
      <c r="Q37" s="14">
        <v>-0.95499999999999996</v>
      </c>
      <c r="R37" s="14">
        <v>12.865</v>
      </c>
      <c r="S37" s="14">
        <v>21.305</v>
      </c>
      <c r="T37" s="14">
        <v>27.844999999999999</v>
      </c>
      <c r="U37" s="14">
        <v>40.76562345</v>
      </c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thickTop="1" ht="15.75">
      <c r="A40" s="11"/>
      <c r="B40" s="12">
        <v>46183</v>
      </c>
      <c r="C40" s="13" t="s">
        <v>27</v>
      </c>
      <c r="D40" s="14">
        <v>172.69852126000001</v>
      </c>
      <c r="E40" s="14">
        <v>158</v>
      </c>
      <c r="F40" s="14">
        <v>175.75999999999999</v>
      </c>
      <c r="G40" s="14">
        <v>179.56999999999999</v>
      </c>
      <c r="H40" s="14">
        <v>183.05000000000001</v>
      </c>
      <c r="I40" s="14">
        <v>168.44704781999999</v>
      </c>
      <c r="J40" s="14">
        <v>180.94158379999999</v>
      </c>
      <c r="K40" s="14"/>
      <c r="L40" s="14"/>
      <c r="M40" s="14"/>
      <c r="N40" s="14"/>
      <c r="O40" s="14"/>
      <c r="P40" s="14"/>
      <c r="Q40" s="14"/>
      <c r="R40" s="14"/>
      <c r="S40" s="14">
        <v>130.9751641</v>
      </c>
      <c r="T40" s="14">
        <v>169.11000000000001</v>
      </c>
      <c r="U40" s="14"/>
      <c r="V40" s="14">
        <v>225.59</v>
      </c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>
        <v>44.229135999999997</v>
      </c>
      <c r="L41" s="14">
        <v>40.009999999999998</v>
      </c>
      <c r="M41" s="14">
        <v>50.237142859999999</v>
      </c>
      <c r="N41" s="14">
        <v>28.73</v>
      </c>
      <c r="O41" s="14">
        <v>24.109999999999999</v>
      </c>
      <c r="P41" s="14">
        <v>23.66</v>
      </c>
      <c r="Q41" s="14">
        <v>23.559999999999999</v>
      </c>
      <c r="R41" s="14"/>
      <c r="S41" s="14"/>
      <c r="T41" s="14"/>
      <c r="U41" s="14">
        <v>68.219999999999999</v>
      </c>
      <c r="V41" s="14"/>
      <c r="W41" s="14">
        <v>87.739999999999995</v>
      </c>
      <c r="X41" s="14">
        <v>101.56</v>
      </c>
      <c r="Y41" s="14">
        <v>95.150000000000006</v>
      </c>
      <c r="Z41" s="14">
        <v>77.689999999999998</v>
      </c>
      <c r="AA41" s="15">
        <v>72.200000000000003</v>
      </c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>
        <v>42.5</v>
      </c>
      <c r="S42" s="14"/>
      <c r="T42" s="14"/>
      <c r="U42" s="14"/>
      <c r="V42" s="14"/>
      <c r="W42" s="14"/>
      <c r="X42" s="14"/>
      <c r="Y42" s="14"/>
      <c r="Z42" s="14"/>
      <c r="AA42" s="15"/>
    </row>
    <row r="43" thickBot="1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>
        <v>127.5</v>
      </c>
      <c r="S43" s="19"/>
      <c r="T43" s="19"/>
      <c r="U43" s="19"/>
      <c r="V43" s="19"/>
      <c r="W43" s="19"/>
      <c r="X43" s="19"/>
      <c r="Y43" s="19"/>
      <c r="Z43" s="19"/>
      <c r="AA43" s="20"/>
    </row>
    <row r="44" thickTop="1" ht="15.75">
      <c r="A44" s="11"/>
      <c r="B44" s="12">
        <v>46184</v>
      </c>
      <c r="C44" s="13" t="s">
        <v>27</v>
      </c>
      <c r="D44" s="14">
        <v>196.56</v>
      </c>
      <c r="E44" s="14">
        <v>183.78</v>
      </c>
      <c r="F44" s="14"/>
      <c r="G44" s="14"/>
      <c r="H44" s="14"/>
      <c r="I44" s="14"/>
      <c r="J44" s="14">
        <v>161.16787234</v>
      </c>
      <c r="K44" s="14">
        <v>158.56914893999999</v>
      </c>
      <c r="L44" s="14">
        <v>139.41009585</v>
      </c>
      <c r="M44" s="14">
        <v>99.995000000000005</v>
      </c>
      <c r="N44" s="14"/>
      <c r="O44" s="14"/>
      <c r="P44" s="14"/>
      <c r="Q44" s="14"/>
      <c r="R44" s="14"/>
      <c r="S44" s="14"/>
      <c r="T44" s="14"/>
      <c r="U44" s="14">
        <v>142.59038960999999</v>
      </c>
      <c r="V44" s="14">
        <v>206.53999999999999</v>
      </c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>
        <v>35.68</v>
      </c>
      <c r="J45" s="14"/>
      <c r="K45" s="14"/>
      <c r="L45" s="14"/>
      <c r="M45" s="14"/>
      <c r="N45" s="14">
        <v>-4.5900673999999997</v>
      </c>
      <c r="O45" s="14">
        <v>-7</v>
      </c>
      <c r="P45" s="14">
        <v>-10.06857143</v>
      </c>
      <c r="Q45" s="14">
        <v>-17.07401033</v>
      </c>
      <c r="R45" s="14"/>
      <c r="S45" s="14">
        <v>12.13512195</v>
      </c>
      <c r="T45" s="14">
        <v>24.370011030000001</v>
      </c>
      <c r="U45" s="14"/>
      <c r="V45" s="14"/>
      <c r="W45" s="14">
        <v>60.51841314</v>
      </c>
      <c r="X45" s="14">
        <v>47.440548219999997</v>
      </c>
      <c r="Y45" s="14">
        <v>51.919377990000001</v>
      </c>
      <c r="Z45" s="14">
        <v>43.033396940000003</v>
      </c>
      <c r="AA45" s="15">
        <v>40.93</v>
      </c>
    </row>
    <row r="46">
      <c r="A46" s="1"/>
      <c r="B46" s="16"/>
      <c r="C46" s="13" t="s">
        <v>29</v>
      </c>
      <c r="D46" s="14"/>
      <c r="E46" s="14"/>
      <c r="F46" s="14">
        <v>59.314999999999998</v>
      </c>
      <c r="G46" s="14">
        <v>60.024999999999999</v>
      </c>
      <c r="H46" s="14">
        <v>60.354999999999997</v>
      </c>
      <c r="I46" s="14"/>
      <c r="J46" s="14"/>
      <c r="K46" s="14"/>
      <c r="L46" s="14"/>
      <c r="M46" s="14"/>
      <c r="N46" s="14"/>
      <c r="O46" s="14"/>
      <c r="P46" s="14"/>
      <c r="Q46" s="14"/>
      <c r="R46" s="14">
        <v>-15.81</v>
      </c>
      <c r="S46" s="14"/>
      <c r="T46" s="14"/>
      <c r="U46" s="14"/>
      <c r="V46" s="14"/>
      <c r="W46" s="14"/>
      <c r="X46" s="14"/>
      <c r="Y46" s="14"/>
      <c r="Z46" s="14"/>
      <c r="AA46" s="15"/>
    </row>
    <row r="47" thickBot="1" ht="15.75">
      <c r="A47" s="1"/>
      <c r="B47" s="17"/>
      <c r="C47" s="18" t="s">
        <v>30</v>
      </c>
      <c r="D47" s="19"/>
      <c r="E47" s="19"/>
      <c r="F47" s="19">
        <v>177.94499999999999</v>
      </c>
      <c r="G47" s="19">
        <v>180.07499999999999</v>
      </c>
      <c r="H47" s="19">
        <v>181.065</v>
      </c>
      <c r="I47" s="19"/>
      <c r="J47" s="19"/>
      <c r="K47" s="19"/>
      <c r="L47" s="19"/>
      <c r="M47" s="19"/>
      <c r="N47" s="19"/>
      <c r="O47" s="19"/>
      <c r="P47" s="19"/>
      <c r="Q47" s="19"/>
      <c r="R47" s="19">
        <v>97.5</v>
      </c>
      <c r="S47" s="19"/>
      <c r="T47" s="19"/>
      <c r="U47" s="19"/>
      <c r="V47" s="19"/>
      <c r="W47" s="19"/>
      <c r="X47" s="19"/>
      <c r="Y47" s="19"/>
      <c r="Z47" s="19"/>
      <c r="AA47" s="20"/>
    </row>
    <row r="48" thickTop="1" ht="15.75">
      <c r="A48" s="11"/>
      <c r="B48" s="12">
        <v>46185</v>
      </c>
      <c r="C48" s="13" t="s">
        <v>27</v>
      </c>
      <c r="D48" s="14">
        <v>197.315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>
        <v>38.420000000000002</v>
      </c>
      <c r="G49" s="14">
        <v>36.299999999999997</v>
      </c>
      <c r="H49" s="14">
        <v>33.719999999999999</v>
      </c>
      <c r="I49" s="14">
        <v>60.182499999999997</v>
      </c>
      <c r="J49" s="14">
        <v>41.759999999999998</v>
      </c>
      <c r="K49" s="14">
        <v>42.173092850000003</v>
      </c>
      <c r="L49" s="14">
        <v>36.965000000000003</v>
      </c>
      <c r="M49" s="14">
        <v>31.334897959999999</v>
      </c>
      <c r="N49" s="14">
        <v>28.489253730000001</v>
      </c>
      <c r="O49" s="14">
        <v>29.254897960000001</v>
      </c>
      <c r="P49" s="14">
        <v>26.554897960000002</v>
      </c>
      <c r="Q49" s="14">
        <v>23.31489796</v>
      </c>
      <c r="R49" s="14">
        <v>20.844897960000001</v>
      </c>
      <c r="S49" s="14">
        <v>18.805</v>
      </c>
      <c r="T49" s="14">
        <v>23.305</v>
      </c>
      <c r="U49" s="14">
        <v>26.630624999999998</v>
      </c>
      <c r="V49" s="14">
        <v>43.979029629999999</v>
      </c>
      <c r="W49" s="14">
        <v>45.68207906</v>
      </c>
      <c r="X49" s="14">
        <v>39.267508530000001</v>
      </c>
      <c r="Y49" s="14">
        <v>47.467590139999999</v>
      </c>
      <c r="Z49" s="14">
        <v>42.650787270000002</v>
      </c>
      <c r="AA49" s="15">
        <v>52.170000000000002</v>
      </c>
    </row>
    <row r="50">
      <c r="A50" s="1"/>
      <c r="B50" s="16"/>
      <c r="C50" s="13" t="s">
        <v>29</v>
      </c>
      <c r="D50" s="14"/>
      <c r="E50" s="14">
        <v>67.680000000000007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thickBot="1" ht="15.75">
      <c r="A51" s="1"/>
      <c r="B51" s="17"/>
      <c r="C51" s="18" t="s">
        <v>30</v>
      </c>
      <c r="D51" s="19"/>
      <c r="E51" s="19">
        <v>203.03999999999999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46186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>
        <v>28.489999999999998</v>
      </c>
      <c r="E53" s="14">
        <v>25.120000000000001</v>
      </c>
      <c r="F53" s="14">
        <v>21.969999999999999</v>
      </c>
      <c r="G53" s="14">
        <v>23.829999999999998</v>
      </c>
      <c r="H53" s="14">
        <v>23.010000000000002</v>
      </c>
      <c r="I53" s="14">
        <v>18.93</v>
      </c>
      <c r="J53" s="14">
        <v>-4.6900000000000004</v>
      </c>
      <c r="K53" s="14"/>
      <c r="L53" s="14"/>
      <c r="M53" s="14">
        <v>-41.104999999999997</v>
      </c>
      <c r="N53" s="14">
        <v>-44.920000000000002</v>
      </c>
      <c r="O53" s="14">
        <v>-50</v>
      </c>
      <c r="P53" s="14">
        <v>-50</v>
      </c>
      <c r="Q53" s="14">
        <v>-50</v>
      </c>
      <c r="R53" s="14"/>
      <c r="S53" s="14">
        <v>-50</v>
      </c>
      <c r="T53" s="14">
        <v>-50</v>
      </c>
      <c r="U53" s="14">
        <v>-24.530000000000001</v>
      </c>
      <c r="V53" s="14">
        <v>36.164364089999999</v>
      </c>
      <c r="W53" s="14">
        <v>40.772600189999999</v>
      </c>
      <c r="X53" s="14">
        <v>43.110682590000003</v>
      </c>
      <c r="Y53" s="14">
        <v>37.363500000000002</v>
      </c>
      <c r="Z53" s="14">
        <v>40.775490060000003</v>
      </c>
      <c r="AA53" s="15">
        <v>42.692081930000001</v>
      </c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>
        <v>-26.34</v>
      </c>
      <c r="L54" s="14">
        <v>-39.670000000000002</v>
      </c>
      <c r="M54" s="14"/>
      <c r="N54" s="14"/>
      <c r="O54" s="14"/>
      <c r="P54" s="14"/>
      <c r="Q54" s="14"/>
      <c r="R54" s="14">
        <v>-50</v>
      </c>
      <c r="S54" s="14"/>
      <c r="T54" s="14"/>
      <c r="U54" s="14"/>
      <c r="V54" s="14"/>
      <c r="W54" s="14"/>
      <c r="X54" s="14"/>
      <c r="Y54" s="14"/>
      <c r="Z54" s="14"/>
      <c r="AA54" s="15"/>
    </row>
    <row r="55" thickBot="1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>
        <v>97.5</v>
      </c>
      <c r="L55" s="19">
        <v>97.5</v>
      </c>
      <c r="M55" s="19"/>
      <c r="N55" s="19"/>
      <c r="O55" s="19"/>
      <c r="P55" s="19"/>
      <c r="Q55" s="19"/>
      <c r="R55" s="19">
        <v>97.5</v>
      </c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46187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>
        <v>46.57618557</v>
      </c>
      <c r="E57" s="14">
        <v>34.109999999999999</v>
      </c>
      <c r="F57" s="14">
        <v>29.309999999999999</v>
      </c>
      <c r="G57" s="14">
        <v>27.199999999999999</v>
      </c>
      <c r="H57" s="14">
        <v>24.079999999999998</v>
      </c>
      <c r="I57" s="14">
        <v>22.739999999999998</v>
      </c>
      <c r="J57" s="14">
        <v>-23.030000000000001</v>
      </c>
      <c r="K57" s="14">
        <v>-39.539999999999999</v>
      </c>
      <c r="L57" s="14">
        <v>-40.350000000000001</v>
      </c>
      <c r="M57" s="14">
        <v>-42.829999999999998</v>
      </c>
      <c r="N57" s="14">
        <v>-46.369999999999997</v>
      </c>
      <c r="O57" s="14">
        <v>-49.289999999999999</v>
      </c>
      <c r="P57" s="14">
        <v>-50</v>
      </c>
      <c r="Q57" s="14">
        <v>-50</v>
      </c>
      <c r="R57" s="14">
        <v>-50</v>
      </c>
      <c r="S57" s="14">
        <v>-50</v>
      </c>
      <c r="T57" s="14">
        <v>-39.984000000000002</v>
      </c>
      <c r="U57" s="14"/>
      <c r="V57" s="14">
        <v>57.82758827</v>
      </c>
      <c r="W57" s="14">
        <v>71.526392079999994</v>
      </c>
      <c r="X57" s="14">
        <v>53.114791660000002</v>
      </c>
      <c r="Y57" s="14">
        <v>48.797738709999997</v>
      </c>
      <c r="Z57" s="14">
        <v>38.956309210000001</v>
      </c>
      <c r="AA57" s="15">
        <v>41.707407410000002</v>
      </c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>
        <v>-36.82</v>
      </c>
      <c r="V58" s="14"/>
      <c r="W58" s="14"/>
      <c r="X58" s="14"/>
      <c r="Y58" s="14"/>
      <c r="Z58" s="14"/>
      <c r="AA58" s="15"/>
    </row>
    <row r="59" thickBot="1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>
        <v>97.5</v>
      </c>
      <c r="V59" s="19"/>
      <c r="W59" s="19"/>
      <c r="X59" s="19"/>
      <c r="Y59" s="19"/>
      <c r="Z59" s="19"/>
      <c r="AA59" s="20"/>
    </row>
    <row r="60" thickTop="1" ht="15.75">
      <c r="A60" s="11"/>
      <c r="B60" s="12">
        <v>46188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>
        <v>31.940000000000001</v>
      </c>
      <c r="E61" s="14">
        <v>28.460000000000001</v>
      </c>
      <c r="F61" s="14">
        <v>29.309999999999999</v>
      </c>
      <c r="G61" s="14">
        <v>26.780000000000001</v>
      </c>
      <c r="H61" s="14">
        <v>26.170000000000002</v>
      </c>
      <c r="I61" s="14">
        <v>38.770000000000003</v>
      </c>
      <c r="J61" s="14">
        <v>34.979999999999997</v>
      </c>
      <c r="K61" s="14"/>
      <c r="L61" s="14">
        <v>28.969999999999999</v>
      </c>
      <c r="M61" s="14">
        <v>20.300000000000001</v>
      </c>
      <c r="N61" s="14">
        <v>-17.93</v>
      </c>
      <c r="O61" s="14">
        <v>-29.229444440000002</v>
      </c>
      <c r="P61" s="14">
        <v>-29.258500000000002</v>
      </c>
      <c r="Q61" s="14">
        <v>-29.144285709999998</v>
      </c>
      <c r="R61" s="14">
        <v>-29.134358970000001</v>
      </c>
      <c r="S61" s="14">
        <v>-25.15625</v>
      </c>
      <c r="T61" s="14">
        <v>-6.1699999999999999</v>
      </c>
      <c r="U61" s="14"/>
      <c r="V61" s="14">
        <v>54.60241379</v>
      </c>
      <c r="W61" s="14">
        <v>46.06690785</v>
      </c>
      <c r="X61" s="14">
        <v>66.441561460000003</v>
      </c>
      <c r="Y61" s="14">
        <v>55.373455110000002</v>
      </c>
      <c r="Z61" s="14">
        <v>46.159999999999997</v>
      </c>
      <c r="AA61" s="15">
        <v>44.140000000000001</v>
      </c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>
        <v>55.755000000000003</v>
      </c>
      <c r="L62" s="14"/>
      <c r="M62" s="14"/>
      <c r="N62" s="14"/>
      <c r="O62" s="14"/>
      <c r="P62" s="14"/>
      <c r="Q62" s="14"/>
      <c r="R62" s="14"/>
      <c r="S62" s="14"/>
      <c r="T62" s="14"/>
      <c r="U62" s="14">
        <v>67.780000000000001</v>
      </c>
      <c r="V62" s="14"/>
      <c r="W62" s="14"/>
      <c r="X62" s="14"/>
      <c r="Y62" s="14"/>
      <c r="Z62" s="14"/>
      <c r="AA62" s="15"/>
    </row>
    <row r="63" thickBot="1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>
        <v>167.26499999999999</v>
      </c>
      <c r="L63" s="19"/>
      <c r="M63" s="19"/>
      <c r="N63" s="19"/>
      <c r="O63" s="19"/>
      <c r="P63" s="19"/>
      <c r="Q63" s="19"/>
      <c r="R63" s="19"/>
      <c r="S63" s="19"/>
      <c r="T63" s="19"/>
      <c r="U63" s="19">
        <v>203.34</v>
      </c>
      <c r="V63" s="19"/>
      <c r="W63" s="19"/>
      <c r="X63" s="19"/>
      <c r="Y63" s="19"/>
      <c r="Z63" s="19"/>
      <c r="AA63" s="20"/>
    </row>
    <row r="64" thickTop="1" ht="15.75">
      <c r="A64" s="11"/>
      <c r="B64" s="12">
        <v>46189</v>
      </c>
      <c r="C64" s="13" t="s">
        <v>27</v>
      </c>
      <c r="D64" s="14">
        <v>183.78999999999999</v>
      </c>
      <c r="E64" s="14">
        <v>157.61500000000001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>
        <v>84.469999999999999</v>
      </c>
      <c r="R64" s="14">
        <v>84.470624999999998</v>
      </c>
      <c r="S64" s="14">
        <v>84.465000000000003</v>
      </c>
      <c r="T64" s="14">
        <v>110.1525</v>
      </c>
      <c r="U64" s="14">
        <v>178.11000000000001</v>
      </c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>
        <v>34.920000000000002</v>
      </c>
      <c r="H65" s="14">
        <v>34.770000000000003</v>
      </c>
      <c r="I65" s="14"/>
      <c r="J65" s="14">
        <v>38.399999999999999</v>
      </c>
      <c r="K65" s="14">
        <v>39.509999999999998</v>
      </c>
      <c r="L65" s="14">
        <v>33.689999999999998</v>
      </c>
      <c r="M65" s="14">
        <v>19.010000000000002</v>
      </c>
      <c r="N65" s="14">
        <v>-3.4900000000000002</v>
      </c>
      <c r="O65" s="14">
        <v>-18.108181819999999</v>
      </c>
      <c r="P65" s="14">
        <v>-2.8599999999999999</v>
      </c>
      <c r="Q65" s="14"/>
      <c r="R65" s="14"/>
      <c r="S65" s="14"/>
      <c r="T65" s="14"/>
      <c r="U65" s="14"/>
      <c r="V65" s="14">
        <v>49.018778650000002</v>
      </c>
      <c r="W65" s="14">
        <v>61.249889979999999</v>
      </c>
      <c r="X65" s="14">
        <v>63.509999999999998</v>
      </c>
      <c r="Y65" s="14">
        <v>85.084080310000004</v>
      </c>
      <c r="Z65" s="14">
        <v>63.949977320000002</v>
      </c>
      <c r="AA65" s="15">
        <v>48.759999999999998</v>
      </c>
    </row>
    <row r="66">
      <c r="A66" s="1"/>
      <c r="B66" s="16"/>
      <c r="C66" s="13" t="s">
        <v>29</v>
      </c>
      <c r="D66" s="14"/>
      <c r="E66" s="14"/>
      <c r="F66" s="14">
        <v>57.984999999999999</v>
      </c>
      <c r="G66" s="14"/>
      <c r="H66" s="14"/>
      <c r="I66" s="14">
        <v>62.240000000000002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thickBot="1" ht="15.75">
      <c r="A67" s="1"/>
      <c r="B67" s="17"/>
      <c r="C67" s="18" t="s">
        <v>30</v>
      </c>
      <c r="D67" s="19"/>
      <c r="E67" s="19"/>
      <c r="F67" s="19">
        <v>173.95500000000001</v>
      </c>
      <c r="G67" s="19"/>
      <c r="H67" s="19"/>
      <c r="I67" s="19">
        <v>186.72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thickTop="1" ht="15.75">
      <c r="A68" s="11"/>
      <c r="B68" s="12">
        <v>46190</v>
      </c>
      <c r="C68" s="13" t="s">
        <v>27</v>
      </c>
      <c r="D68" s="14"/>
      <c r="E68" s="14"/>
      <c r="F68" s="14">
        <v>194.81999999999999</v>
      </c>
      <c r="G68" s="14"/>
      <c r="H68" s="14"/>
      <c r="I68" s="14">
        <v>167.72</v>
      </c>
      <c r="J68" s="14">
        <v>214.19999999999999</v>
      </c>
      <c r="K68" s="14">
        <v>180.13545454999999</v>
      </c>
      <c r="L68" s="14">
        <v>159.07545454999999</v>
      </c>
      <c r="M68" s="14">
        <v>128.08000000000001</v>
      </c>
      <c r="N68" s="14"/>
      <c r="O68" s="14"/>
      <c r="P68" s="14"/>
      <c r="Q68" s="14">
        <v>84.465454550000004</v>
      </c>
      <c r="R68" s="14">
        <v>84.475454549999995</v>
      </c>
      <c r="S68" s="14">
        <v>97.878566039999995</v>
      </c>
      <c r="T68" s="14">
        <v>117.69199999999999</v>
      </c>
      <c r="U68" s="14"/>
      <c r="V68" s="14"/>
      <c r="W68" s="14"/>
      <c r="X68" s="14"/>
      <c r="Y68" s="14">
        <v>289.33999999999997</v>
      </c>
      <c r="Z68" s="14">
        <v>246.5</v>
      </c>
      <c r="AA68" s="15">
        <v>215.21000000000001</v>
      </c>
    </row>
    <row r="69">
      <c r="A69" s="1"/>
      <c r="B69" s="16"/>
      <c r="C69" s="13" t="s">
        <v>28</v>
      </c>
      <c r="D69" s="14">
        <v>47.605555559999999</v>
      </c>
      <c r="E69" s="14">
        <v>58.862483220000001</v>
      </c>
      <c r="F69" s="14"/>
      <c r="G69" s="14"/>
      <c r="H69" s="14"/>
      <c r="I69" s="14"/>
      <c r="J69" s="14"/>
      <c r="K69" s="14"/>
      <c r="L69" s="14"/>
      <c r="M69" s="14"/>
      <c r="N69" s="14">
        <v>24.289999999999999</v>
      </c>
      <c r="O69" s="14">
        <v>21.760000000000002</v>
      </c>
      <c r="P69" s="14">
        <v>19.809999999999999</v>
      </c>
      <c r="Q69" s="14"/>
      <c r="R69" s="14"/>
      <c r="S69" s="14"/>
      <c r="T69" s="14"/>
      <c r="U69" s="14">
        <v>35.245905710000002</v>
      </c>
      <c r="V69" s="14">
        <v>53.446129030000002</v>
      </c>
      <c r="W69" s="14">
        <v>60.40496272</v>
      </c>
      <c r="X69" s="14">
        <v>90.510000000000005</v>
      </c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>
        <v>64.125</v>
      </c>
      <c r="H70" s="14">
        <v>64.230000000000004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thickBot="1" ht="15.75">
      <c r="A71" s="1"/>
      <c r="B71" s="17"/>
      <c r="C71" s="18" t="s">
        <v>30</v>
      </c>
      <c r="D71" s="19"/>
      <c r="E71" s="19"/>
      <c r="F71" s="19"/>
      <c r="G71" s="19">
        <v>192.375</v>
      </c>
      <c r="H71" s="19">
        <v>192.69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thickTop="1" ht="15.75">
      <c r="A72" s="11"/>
      <c r="B72" s="12">
        <v>46191</v>
      </c>
      <c r="C72" s="13" t="s">
        <v>27</v>
      </c>
      <c r="D72" s="14">
        <v>205.16</v>
      </c>
      <c r="E72" s="14"/>
      <c r="F72" s="14"/>
      <c r="G72" s="14"/>
      <c r="H72" s="14"/>
      <c r="I72" s="14"/>
      <c r="J72" s="14">
        <v>172.32549019999999</v>
      </c>
      <c r="K72" s="14">
        <v>178.18516129</v>
      </c>
      <c r="L72" s="14">
        <v>158.08321429</v>
      </c>
      <c r="M72" s="14">
        <v>134.59321428999999</v>
      </c>
      <c r="N72" s="14"/>
      <c r="O72" s="14">
        <v>84.473214290000001</v>
      </c>
      <c r="P72" s="14">
        <v>84.473214290000001</v>
      </c>
      <c r="Q72" s="14">
        <v>84.473214290000001</v>
      </c>
      <c r="R72" s="14">
        <v>84.473214290000001</v>
      </c>
      <c r="S72" s="14">
        <v>84.476011900000003</v>
      </c>
      <c r="T72" s="14">
        <v>100.6860119</v>
      </c>
      <c r="U72" s="14">
        <v>137.67783333</v>
      </c>
      <c r="V72" s="14">
        <v>178.21625</v>
      </c>
      <c r="W72" s="14"/>
      <c r="X72" s="14">
        <v>573.05999999999995</v>
      </c>
      <c r="Y72" s="14">
        <v>549.43977400999995</v>
      </c>
      <c r="Z72" s="14">
        <v>364.81999999999999</v>
      </c>
      <c r="AA72" s="15">
        <v>235.43000000000001</v>
      </c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>
        <v>23.350000000000001</v>
      </c>
      <c r="O73" s="14"/>
      <c r="P73" s="14"/>
      <c r="Q73" s="14"/>
      <c r="R73" s="14"/>
      <c r="S73" s="14"/>
      <c r="T73" s="14"/>
      <c r="U73" s="14"/>
      <c r="V73" s="14"/>
      <c r="W73" s="14">
        <v>115.43000000000001</v>
      </c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>
        <v>63.350000000000001</v>
      </c>
      <c r="F74" s="14">
        <v>61.350000000000001</v>
      </c>
      <c r="G74" s="14">
        <v>60.560000000000002</v>
      </c>
      <c r="H74" s="14">
        <v>60.354999999999997</v>
      </c>
      <c r="I74" s="14">
        <v>61.284999999999997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thickBot="1" ht="15.75">
      <c r="A75" s="1"/>
      <c r="B75" s="17"/>
      <c r="C75" s="18" t="s">
        <v>30</v>
      </c>
      <c r="D75" s="19"/>
      <c r="E75" s="19">
        <v>190.05000000000001</v>
      </c>
      <c r="F75" s="19">
        <v>184.05000000000001</v>
      </c>
      <c r="G75" s="19">
        <v>181.68000000000001</v>
      </c>
      <c r="H75" s="19">
        <v>181.065</v>
      </c>
      <c r="I75" s="19">
        <v>183.85499999999999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thickTop="1" ht="15.75">
      <c r="A76" s="11"/>
      <c r="B76" s="12">
        <v>46192</v>
      </c>
      <c r="C76" s="13" t="s">
        <v>27</v>
      </c>
      <c r="D76" s="14">
        <v>192.41366672999999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>
        <v>84.483817430000002</v>
      </c>
      <c r="P76" s="14">
        <v>84.483745929999998</v>
      </c>
      <c r="Q76" s="14">
        <v>84.479693249999997</v>
      </c>
      <c r="R76" s="14">
        <v>84.477938140000006</v>
      </c>
      <c r="S76" s="14">
        <v>84.472857140000002</v>
      </c>
      <c r="T76" s="14">
        <v>99.472857140000002</v>
      </c>
      <c r="U76" s="14"/>
      <c r="V76" s="14"/>
      <c r="W76" s="14"/>
      <c r="X76" s="14"/>
      <c r="Y76" s="14">
        <v>341.51999999999998</v>
      </c>
      <c r="Z76" s="14">
        <v>234.53</v>
      </c>
      <c r="AA76" s="15">
        <v>206.91</v>
      </c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>
        <v>33.68</v>
      </c>
      <c r="M77" s="14">
        <v>29.579999999999998</v>
      </c>
      <c r="N77" s="14">
        <v>21.059999999999999</v>
      </c>
      <c r="O77" s="14"/>
      <c r="P77" s="14"/>
      <c r="Q77" s="14"/>
      <c r="R77" s="14"/>
      <c r="S77" s="14"/>
      <c r="T77" s="14"/>
      <c r="U77" s="14">
        <v>53.850000000000001</v>
      </c>
      <c r="V77" s="14">
        <v>70.609999999999999</v>
      </c>
      <c r="W77" s="14">
        <v>122.61</v>
      </c>
      <c r="X77" s="14">
        <v>134.5</v>
      </c>
      <c r="Y77" s="14"/>
      <c r="Z77" s="14"/>
      <c r="AA77" s="15"/>
    </row>
    <row r="78">
      <c r="A78" s="1"/>
      <c r="B78" s="16"/>
      <c r="C78" s="13" t="s">
        <v>29</v>
      </c>
      <c r="D78" s="14"/>
      <c r="E78" s="14">
        <v>65.075000000000003</v>
      </c>
      <c r="F78" s="14">
        <v>62.994999999999997</v>
      </c>
      <c r="G78" s="14">
        <v>60.695</v>
      </c>
      <c r="H78" s="14">
        <v>60.219999999999999</v>
      </c>
      <c r="I78" s="14">
        <v>60.869999999999997</v>
      </c>
      <c r="J78" s="14">
        <v>66.185000000000002</v>
      </c>
      <c r="K78" s="14">
        <v>63.969999999999999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thickBot="1" ht="15.75">
      <c r="A79" s="1"/>
      <c r="B79" s="17"/>
      <c r="C79" s="18" t="s">
        <v>30</v>
      </c>
      <c r="D79" s="19"/>
      <c r="E79" s="19">
        <v>195.22499999999999</v>
      </c>
      <c r="F79" s="19">
        <v>188.98500000000001</v>
      </c>
      <c r="G79" s="19">
        <v>182.08500000000001</v>
      </c>
      <c r="H79" s="19">
        <v>180.66</v>
      </c>
      <c r="I79" s="19">
        <v>182.61000000000001</v>
      </c>
      <c r="J79" s="19">
        <v>198.55500000000001</v>
      </c>
      <c r="K79" s="19">
        <v>191.91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thickTop="1" ht="15.75">
      <c r="A80" s="11"/>
      <c r="B80" s="12">
        <v>46193</v>
      </c>
      <c r="C80" s="13" t="s">
        <v>27</v>
      </c>
      <c r="D80" s="14">
        <v>187.25739726</v>
      </c>
      <c r="E80" s="14">
        <v>181.71000000000001</v>
      </c>
      <c r="F80" s="14"/>
      <c r="G80" s="14"/>
      <c r="H80" s="14"/>
      <c r="I80" s="14"/>
      <c r="J80" s="14">
        <v>143.12454545</v>
      </c>
      <c r="K80" s="14">
        <v>131.39454545000001</v>
      </c>
      <c r="L80" s="14"/>
      <c r="M80" s="14"/>
      <c r="N80" s="14"/>
      <c r="O80" s="14"/>
      <c r="P80" s="14">
        <v>84.464545450000003</v>
      </c>
      <c r="Q80" s="14">
        <v>84.464545450000003</v>
      </c>
      <c r="R80" s="14">
        <v>84.464545450000003</v>
      </c>
      <c r="S80" s="14">
        <v>84.467313430000004</v>
      </c>
      <c r="T80" s="14">
        <v>84.469999999999999</v>
      </c>
      <c r="U80" s="14">
        <v>130.46000000000001</v>
      </c>
      <c r="V80" s="14">
        <v>277.49000000000001</v>
      </c>
      <c r="W80" s="14">
        <v>367.58999999999997</v>
      </c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>
        <v>26.059999999999999</v>
      </c>
      <c r="M81" s="14">
        <v>-1.53</v>
      </c>
      <c r="N81" s="14">
        <v>-35.869999999999997</v>
      </c>
      <c r="O81" s="14"/>
      <c r="P81" s="14"/>
      <c r="Q81" s="14"/>
      <c r="R81" s="14"/>
      <c r="S81" s="14"/>
      <c r="T81" s="14"/>
      <c r="U81" s="14"/>
      <c r="V81" s="14"/>
      <c r="W81" s="14"/>
      <c r="X81" s="14">
        <v>112.11</v>
      </c>
      <c r="Y81" s="14">
        <v>108.55</v>
      </c>
      <c r="Z81" s="14">
        <v>93.409999999999997</v>
      </c>
      <c r="AA81" s="15">
        <v>45.497721769999998</v>
      </c>
    </row>
    <row r="82">
      <c r="A82" s="1"/>
      <c r="B82" s="16"/>
      <c r="C82" s="13" t="s">
        <v>29</v>
      </c>
      <c r="D82" s="14"/>
      <c r="E82" s="14"/>
      <c r="F82" s="14">
        <v>59.299999999999997</v>
      </c>
      <c r="G82" s="14">
        <v>58.604999999999997</v>
      </c>
      <c r="H82" s="14">
        <v>57.609999999999999</v>
      </c>
      <c r="I82" s="14">
        <v>57.844999999999999</v>
      </c>
      <c r="J82" s="14"/>
      <c r="K82" s="14"/>
      <c r="L82" s="14"/>
      <c r="M82" s="14"/>
      <c r="N82" s="14"/>
      <c r="O82" s="14">
        <v>-40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thickBot="1" ht="15.75">
      <c r="A83" s="1"/>
      <c r="B83" s="17"/>
      <c r="C83" s="18" t="s">
        <v>30</v>
      </c>
      <c r="D83" s="19"/>
      <c r="E83" s="19"/>
      <c r="F83" s="19">
        <v>177.90000000000001</v>
      </c>
      <c r="G83" s="19">
        <v>175.815</v>
      </c>
      <c r="H83" s="19">
        <v>172.83000000000001</v>
      </c>
      <c r="I83" s="19">
        <v>173.535</v>
      </c>
      <c r="J83" s="19"/>
      <c r="K83" s="19"/>
      <c r="L83" s="19"/>
      <c r="M83" s="19"/>
      <c r="N83" s="19"/>
      <c r="O83" s="19">
        <v>97.5</v>
      </c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thickTop="1" ht="15.75">
      <c r="A84" s="11"/>
      <c r="B84" s="12">
        <v>46194</v>
      </c>
      <c r="C84" s="13" t="s">
        <v>27</v>
      </c>
      <c r="D84" s="14"/>
      <c r="E84" s="14">
        <v>194.27000000000001</v>
      </c>
      <c r="F84" s="14"/>
      <c r="G84" s="14"/>
      <c r="H84" s="14"/>
      <c r="I84" s="14"/>
      <c r="J84" s="14">
        <v>145.00325513000001</v>
      </c>
      <c r="K84" s="14"/>
      <c r="L84" s="14"/>
      <c r="M84" s="14"/>
      <c r="N84" s="14">
        <v>84.469999999999999</v>
      </c>
      <c r="O84" s="14">
        <v>84.469999999999999</v>
      </c>
      <c r="P84" s="14">
        <v>84.469999999999999</v>
      </c>
      <c r="Q84" s="14">
        <v>84.469999999999999</v>
      </c>
      <c r="R84" s="14">
        <v>84.469999999999999</v>
      </c>
      <c r="S84" s="14">
        <v>84.469999999999999</v>
      </c>
      <c r="T84" s="14">
        <v>84.469999999999999</v>
      </c>
      <c r="U84" s="14">
        <v>114.55886889999999</v>
      </c>
      <c r="V84" s="14"/>
      <c r="W84" s="14">
        <v>232.25999999999999</v>
      </c>
      <c r="X84" s="14">
        <v>244.05000000000001</v>
      </c>
      <c r="Y84" s="14">
        <v>252.99000000000001</v>
      </c>
      <c r="Z84" s="14">
        <v>231.08000000000001</v>
      </c>
      <c r="AA84" s="15">
        <v>201.84</v>
      </c>
    </row>
    <row r="85">
      <c r="A85" s="1"/>
      <c r="B85" s="16"/>
      <c r="C85" s="13" t="s">
        <v>28</v>
      </c>
      <c r="D85" s="14">
        <v>41.43</v>
      </c>
      <c r="E85" s="14"/>
      <c r="F85" s="14"/>
      <c r="G85" s="14"/>
      <c r="H85" s="14"/>
      <c r="I85" s="14"/>
      <c r="J85" s="14"/>
      <c r="K85" s="14">
        <v>29.670000000000002</v>
      </c>
      <c r="L85" s="14">
        <v>18.690000000000001</v>
      </c>
      <c r="M85" s="14">
        <v>-36.170000000000002</v>
      </c>
      <c r="N85" s="14"/>
      <c r="O85" s="14"/>
      <c r="P85" s="14"/>
      <c r="Q85" s="14"/>
      <c r="R85" s="14"/>
      <c r="S85" s="14"/>
      <c r="T85" s="14"/>
      <c r="U85" s="14"/>
      <c r="V85" s="14">
        <v>59.899999999999999</v>
      </c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>
        <v>63.829999999999998</v>
      </c>
      <c r="G86" s="14">
        <v>63.270000000000003</v>
      </c>
      <c r="H86" s="14">
        <v>62.560000000000002</v>
      </c>
      <c r="I86" s="14">
        <v>61.575000000000003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thickBot="1" ht="15.75">
      <c r="A87" s="1"/>
      <c r="B87" s="17"/>
      <c r="C87" s="18" t="s">
        <v>30</v>
      </c>
      <c r="D87" s="19"/>
      <c r="E87" s="19"/>
      <c r="F87" s="19">
        <v>191.49000000000001</v>
      </c>
      <c r="G87" s="19">
        <v>189.81</v>
      </c>
      <c r="H87" s="19">
        <v>187.68000000000001</v>
      </c>
      <c r="I87" s="19">
        <v>184.72499999999999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thickTop="1" ht="15.75">
      <c r="A88" s="11"/>
      <c r="B88" s="12">
        <v>46195</v>
      </c>
      <c r="C88" s="13" t="s">
        <v>27</v>
      </c>
      <c r="D88" s="14">
        <v>194.24000000000001</v>
      </c>
      <c r="E88" s="14">
        <v>180.86000000000001</v>
      </c>
      <c r="F88" s="14">
        <v>175.41</v>
      </c>
      <c r="G88" s="14"/>
      <c r="H88" s="14"/>
      <c r="I88" s="14">
        <v>163.67500000000001</v>
      </c>
      <c r="J88" s="14"/>
      <c r="K88" s="14">
        <v>191.315</v>
      </c>
      <c r="L88" s="14"/>
      <c r="M88" s="14"/>
      <c r="N88" s="14"/>
      <c r="O88" s="14"/>
      <c r="P88" s="14"/>
      <c r="Q88" s="14"/>
      <c r="R88" s="14">
        <v>84.459999999999994</v>
      </c>
      <c r="S88" s="14">
        <v>86.027945520000003</v>
      </c>
      <c r="T88" s="14">
        <v>128.64318324999999</v>
      </c>
      <c r="U88" s="14"/>
      <c r="V88" s="14"/>
      <c r="W88" s="14"/>
      <c r="X88" s="14">
        <v>412.13</v>
      </c>
      <c r="Y88" s="14">
        <v>355.55000000000001</v>
      </c>
      <c r="Z88" s="14">
        <v>279.38</v>
      </c>
      <c r="AA88" s="15">
        <v>230.31</v>
      </c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>
        <v>61.409999999999997</v>
      </c>
      <c r="V89" s="14">
        <v>57.359812810000001</v>
      </c>
      <c r="W89" s="14">
        <v>60.093448279999997</v>
      </c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/>
      <c r="G90" s="14">
        <v>59.055</v>
      </c>
      <c r="H90" s="14">
        <v>59.935000000000002</v>
      </c>
      <c r="I90" s="14"/>
      <c r="J90" s="14">
        <v>71.209999999999994</v>
      </c>
      <c r="K90" s="14"/>
      <c r="L90" s="14">
        <v>65.640000000000001</v>
      </c>
      <c r="M90" s="14">
        <v>52.865000000000002</v>
      </c>
      <c r="N90" s="14">
        <v>41.759999999999998</v>
      </c>
      <c r="O90" s="14">
        <v>28.649999999999999</v>
      </c>
      <c r="P90" s="14">
        <v>-0.47999999999999998</v>
      </c>
      <c r="Q90" s="14">
        <v>-7.6600000000000001</v>
      </c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thickBot="1" ht="15.75">
      <c r="A91" s="1"/>
      <c r="B91" s="17"/>
      <c r="C91" s="18" t="s">
        <v>30</v>
      </c>
      <c r="D91" s="19"/>
      <c r="E91" s="19"/>
      <c r="F91" s="19"/>
      <c r="G91" s="19">
        <v>177.16499999999999</v>
      </c>
      <c r="H91" s="19">
        <v>179.80500000000001</v>
      </c>
      <c r="I91" s="19"/>
      <c r="J91" s="19">
        <v>213.63</v>
      </c>
      <c r="K91" s="19"/>
      <c r="L91" s="19">
        <v>196.91999999999999</v>
      </c>
      <c r="M91" s="19">
        <v>158.595</v>
      </c>
      <c r="N91" s="19">
        <v>125.28</v>
      </c>
      <c r="O91" s="19">
        <v>97.5</v>
      </c>
      <c r="P91" s="19">
        <v>97.5</v>
      </c>
      <c r="Q91" s="19">
        <v>97.5</v>
      </c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thickTop="1" ht="15.75">
      <c r="A92" s="11"/>
      <c r="B92" s="12">
        <v>46196</v>
      </c>
      <c r="C92" s="13" t="s">
        <v>27</v>
      </c>
      <c r="D92" s="14">
        <v>219.66</v>
      </c>
      <c r="E92" s="14"/>
      <c r="F92" s="14"/>
      <c r="G92" s="14"/>
      <c r="H92" s="14"/>
      <c r="I92" s="14"/>
      <c r="J92" s="14">
        <v>203.93000000000001</v>
      </c>
      <c r="K92" s="14">
        <v>202.58090909000001</v>
      </c>
      <c r="L92" s="14">
        <v>170.185</v>
      </c>
      <c r="M92" s="14"/>
      <c r="N92" s="14"/>
      <c r="O92" s="14"/>
      <c r="P92" s="14">
        <v>88.804117649999995</v>
      </c>
      <c r="Q92" s="14">
        <v>84.473124999999996</v>
      </c>
      <c r="R92" s="14"/>
      <c r="S92" s="14">
        <v>120.72499999999999</v>
      </c>
      <c r="T92" s="14"/>
      <c r="U92" s="14">
        <v>182.83500000000001</v>
      </c>
      <c r="V92" s="14"/>
      <c r="W92" s="14"/>
      <c r="X92" s="14">
        <v>744.17999999999995</v>
      </c>
      <c r="Y92" s="14">
        <v>712.32000000000005</v>
      </c>
      <c r="Z92" s="14">
        <v>420.11125515999998</v>
      </c>
      <c r="AA92" s="15">
        <v>253.36500000000001</v>
      </c>
    </row>
    <row r="93">
      <c r="A93" s="1"/>
      <c r="B93" s="16"/>
      <c r="C93" s="13" t="s">
        <v>28</v>
      </c>
      <c r="D93" s="14"/>
      <c r="E93" s="14">
        <v>70.049999999999997</v>
      </c>
      <c r="F93" s="14">
        <v>40.780000000000001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>
        <v>21.204999999999998</v>
      </c>
      <c r="S93" s="14"/>
      <c r="T93" s="14">
        <v>36.797893739999999</v>
      </c>
      <c r="U93" s="14"/>
      <c r="V93" s="14">
        <v>101.65000000000001</v>
      </c>
      <c r="W93" s="14">
        <v>172.62</v>
      </c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>
        <v>68.635000000000005</v>
      </c>
      <c r="H94" s="14">
        <v>69.709999999999994</v>
      </c>
      <c r="I94" s="14">
        <v>71.829999999999998</v>
      </c>
      <c r="J94" s="14"/>
      <c r="K94" s="14"/>
      <c r="L94" s="14"/>
      <c r="M94" s="14">
        <v>55.034999999999997</v>
      </c>
      <c r="N94" s="14">
        <v>47.619999999999997</v>
      </c>
      <c r="O94" s="14">
        <v>37.204999999999998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thickBot="1" ht="15.75">
      <c r="A95" s="1"/>
      <c r="B95" s="17"/>
      <c r="C95" s="18" t="s">
        <v>30</v>
      </c>
      <c r="D95" s="19"/>
      <c r="E95" s="19"/>
      <c r="F95" s="19"/>
      <c r="G95" s="19">
        <v>205.905</v>
      </c>
      <c r="H95" s="19">
        <v>209.13</v>
      </c>
      <c r="I95" s="19">
        <v>215.49000000000001</v>
      </c>
      <c r="J95" s="19"/>
      <c r="K95" s="19"/>
      <c r="L95" s="19"/>
      <c r="M95" s="19">
        <v>165.10499999999999</v>
      </c>
      <c r="N95" s="19">
        <v>142.86000000000001</v>
      </c>
      <c r="O95" s="19">
        <v>111.61499999999999</v>
      </c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thickTop="1" ht="15.75">
      <c r="A96" s="11"/>
      <c r="B96" s="12">
        <v>46197</v>
      </c>
      <c r="C96" s="13" t="s">
        <v>27</v>
      </c>
      <c r="D96" s="14">
        <v>251.40106972000001</v>
      </c>
      <c r="E96" s="14">
        <v>207.215</v>
      </c>
      <c r="F96" s="14">
        <v>189.53999999999999</v>
      </c>
      <c r="G96" s="14"/>
      <c r="H96" s="14"/>
      <c r="I96" s="14"/>
      <c r="J96" s="14">
        <v>222.78978723</v>
      </c>
      <c r="K96" s="14"/>
      <c r="L96" s="14"/>
      <c r="M96" s="14"/>
      <c r="N96" s="14"/>
      <c r="O96" s="14"/>
      <c r="P96" s="14"/>
      <c r="Q96" s="14"/>
      <c r="R96" s="14">
        <v>124.5</v>
      </c>
      <c r="S96" s="14"/>
      <c r="T96" s="14"/>
      <c r="U96" s="14"/>
      <c r="V96" s="14"/>
      <c r="W96" s="14"/>
      <c r="X96" s="14"/>
      <c r="Y96" s="14">
        <v>769.87</v>
      </c>
      <c r="Z96" s="14">
        <v>642.01999999999998</v>
      </c>
      <c r="AA96" s="15">
        <v>324.92000000000002</v>
      </c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>
        <v>50.460000000000001</v>
      </c>
      <c r="L97" s="14">
        <v>42.490000000000002</v>
      </c>
      <c r="M97" s="14">
        <v>33.920000000000002</v>
      </c>
      <c r="N97" s="14">
        <v>26.460000000000001</v>
      </c>
      <c r="O97" s="14">
        <v>20.789999999999999</v>
      </c>
      <c r="P97" s="14">
        <v>18.210000000000001</v>
      </c>
      <c r="Q97" s="14">
        <v>26.699999999999999</v>
      </c>
      <c r="R97" s="14"/>
      <c r="S97" s="14">
        <v>32.539999999999999</v>
      </c>
      <c r="T97" s="14">
        <v>44.451435099999998</v>
      </c>
      <c r="U97" s="14">
        <v>45.272903560000003</v>
      </c>
      <c r="V97" s="14">
        <v>108.98999999999999</v>
      </c>
      <c r="W97" s="14">
        <v>215.43000000000001</v>
      </c>
      <c r="X97" s="14">
        <v>302.42000000000002</v>
      </c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>
        <v>70.594999999999999</v>
      </c>
      <c r="H98" s="14">
        <v>70.275000000000006</v>
      </c>
      <c r="I98" s="14">
        <v>73.790000000000006</v>
      </c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thickBot="1" ht="15.75">
      <c r="A99" s="1"/>
      <c r="B99" s="17"/>
      <c r="C99" s="18" t="s">
        <v>30</v>
      </c>
      <c r="D99" s="19"/>
      <c r="E99" s="19"/>
      <c r="F99" s="19"/>
      <c r="G99" s="19">
        <v>211.785</v>
      </c>
      <c r="H99" s="19">
        <v>210.82499999999999</v>
      </c>
      <c r="I99" s="19">
        <v>221.37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thickTop="1" ht="15.75">
      <c r="A100" s="11"/>
      <c r="B100" s="12">
        <v>46198</v>
      </c>
      <c r="C100" s="13" t="s">
        <v>27</v>
      </c>
      <c r="D100" s="14">
        <v>254.69999999999999</v>
      </c>
      <c r="E100" s="14">
        <v>203.87454545</v>
      </c>
      <c r="F100" s="14">
        <v>192.58000000000001</v>
      </c>
      <c r="G100" s="14">
        <v>189.33000000000001</v>
      </c>
      <c r="H100" s="14"/>
      <c r="I100" s="14"/>
      <c r="J100" s="14">
        <v>208.03999999999999</v>
      </c>
      <c r="K100" s="14">
        <v>195.77523556</v>
      </c>
      <c r="L100" s="14">
        <v>178.61000000000001</v>
      </c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>
        <v>760.01999999999998</v>
      </c>
      <c r="X100" s="14">
        <v>750</v>
      </c>
      <c r="Y100" s="14">
        <v>580.20000000000005</v>
      </c>
      <c r="Z100" s="14">
        <v>431.02999999999997</v>
      </c>
      <c r="AA100" s="15">
        <v>272</v>
      </c>
    </row>
    <row r="101">
      <c r="A101" s="1"/>
      <c r="B101" s="16"/>
      <c r="C101" s="13" t="s">
        <v>28</v>
      </c>
      <c r="D101" s="14"/>
      <c r="E101" s="14"/>
      <c r="F101" s="14"/>
      <c r="G101" s="14"/>
      <c r="H101" s="14">
        <v>72.260000000000005</v>
      </c>
      <c r="I101" s="14"/>
      <c r="J101" s="14"/>
      <c r="K101" s="14"/>
      <c r="L101" s="14"/>
      <c r="M101" s="14">
        <v>31.5</v>
      </c>
      <c r="N101" s="14">
        <v>25.309999999999999</v>
      </c>
      <c r="O101" s="14">
        <v>20.739999999999998</v>
      </c>
      <c r="P101" s="14">
        <v>13.720000000000001</v>
      </c>
      <c r="Q101" s="14">
        <v>-1.9299999999999999</v>
      </c>
      <c r="R101" s="14">
        <v>12.31545455</v>
      </c>
      <c r="S101" s="14">
        <v>23.48</v>
      </c>
      <c r="T101" s="14">
        <v>40.142754490000002</v>
      </c>
      <c r="U101" s="14">
        <v>42.196288209999999</v>
      </c>
      <c r="V101" s="14">
        <v>151.59</v>
      </c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>
        <v>73.814999999999998</v>
      </c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thickBot="1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>
        <v>221.44499999999999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thickTop="1" ht="15.75">
      <c r="A104" s="11"/>
      <c r="B104" s="12">
        <v>46199</v>
      </c>
      <c r="C104" s="13" t="s">
        <v>27</v>
      </c>
      <c r="D104" s="14">
        <v>221.96000000000001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>
        <v>84.469999999999999</v>
      </c>
      <c r="R104" s="14">
        <v>84.474285710000004</v>
      </c>
      <c r="S104" s="14">
        <v>117.91500000000001</v>
      </c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>
        <v>47.894852040000004</v>
      </c>
      <c r="F105" s="14">
        <v>37.170000000000002</v>
      </c>
      <c r="G105" s="14"/>
      <c r="H105" s="14"/>
      <c r="I105" s="14"/>
      <c r="J105" s="14"/>
      <c r="K105" s="14"/>
      <c r="L105" s="14"/>
      <c r="M105" s="14">
        <v>32.590000000000003</v>
      </c>
      <c r="N105" s="14">
        <v>27.98</v>
      </c>
      <c r="O105" s="14">
        <v>19.5</v>
      </c>
      <c r="P105" s="14"/>
      <c r="Q105" s="14"/>
      <c r="R105" s="14"/>
      <c r="S105" s="14"/>
      <c r="T105" s="14"/>
      <c r="U105" s="14">
        <v>42.381168000000002</v>
      </c>
      <c r="V105" s="14">
        <v>92.848648510000004</v>
      </c>
      <c r="W105" s="14">
        <v>225.97999999999999</v>
      </c>
      <c r="X105" s="14">
        <v>249.83000000000001</v>
      </c>
      <c r="Y105" s="14">
        <v>141.69999999999999</v>
      </c>
      <c r="Z105" s="14">
        <v>119.86</v>
      </c>
      <c r="AA105" s="15">
        <v>77.430000000000007</v>
      </c>
    </row>
    <row r="106">
      <c r="A106" s="1"/>
      <c r="B106" s="16"/>
      <c r="C106" s="13" t="s">
        <v>29</v>
      </c>
      <c r="D106" s="14"/>
      <c r="E106" s="14"/>
      <c r="F106" s="14"/>
      <c r="G106" s="14">
        <v>59.695</v>
      </c>
      <c r="H106" s="14">
        <v>59.829999999999998</v>
      </c>
      <c r="I106" s="14">
        <v>63.329999999999998</v>
      </c>
      <c r="J106" s="14">
        <v>71.150000000000006</v>
      </c>
      <c r="K106" s="14">
        <v>69.200000000000003</v>
      </c>
      <c r="L106" s="14">
        <v>60.020000000000003</v>
      </c>
      <c r="M106" s="14"/>
      <c r="N106" s="14"/>
      <c r="O106" s="14"/>
      <c r="P106" s="14">
        <v>22.265000000000001</v>
      </c>
      <c r="Q106" s="14"/>
      <c r="R106" s="14"/>
      <c r="S106" s="14"/>
      <c r="T106" s="14">
        <v>52.765000000000001</v>
      </c>
      <c r="U106" s="14"/>
      <c r="V106" s="14"/>
      <c r="W106" s="14"/>
      <c r="X106" s="14"/>
      <c r="Y106" s="14"/>
      <c r="Z106" s="14"/>
      <c r="AA106" s="15"/>
    </row>
    <row r="107" thickBot="1" ht="15.75">
      <c r="A107" s="1"/>
      <c r="B107" s="17"/>
      <c r="C107" s="18" t="s">
        <v>30</v>
      </c>
      <c r="D107" s="19"/>
      <c r="E107" s="19"/>
      <c r="F107" s="19"/>
      <c r="G107" s="19">
        <v>179.08500000000001</v>
      </c>
      <c r="H107" s="19">
        <v>179.49000000000001</v>
      </c>
      <c r="I107" s="19">
        <v>189.99000000000001</v>
      </c>
      <c r="J107" s="19">
        <v>213.44999999999999</v>
      </c>
      <c r="K107" s="19">
        <v>207.59999999999999</v>
      </c>
      <c r="L107" s="19">
        <v>180.06</v>
      </c>
      <c r="M107" s="19"/>
      <c r="N107" s="19"/>
      <c r="O107" s="19"/>
      <c r="P107" s="19">
        <v>97.5</v>
      </c>
      <c r="Q107" s="19"/>
      <c r="R107" s="19"/>
      <c r="S107" s="19"/>
      <c r="T107" s="19">
        <v>158.29499999999999</v>
      </c>
      <c r="U107" s="19"/>
      <c r="V107" s="19"/>
      <c r="W107" s="19"/>
      <c r="X107" s="19"/>
      <c r="Y107" s="19"/>
      <c r="Z107" s="19"/>
      <c r="AA107" s="20"/>
    </row>
    <row r="108" thickTop="1" ht="15.75">
      <c r="A108" s="11"/>
      <c r="B108" s="12">
        <v>46200</v>
      </c>
      <c r="C108" s="13" t="s">
        <v>27</v>
      </c>
      <c r="D108" s="14">
        <v>212.34</v>
      </c>
      <c r="E108" s="14">
        <v>192.75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>
        <v>84.469999999999999</v>
      </c>
      <c r="Q108" s="14">
        <v>84.476107780000007</v>
      </c>
      <c r="R108" s="14">
        <v>84.477619050000001</v>
      </c>
      <c r="S108" s="14">
        <v>84.477258489999997</v>
      </c>
      <c r="T108" s="14"/>
      <c r="U108" s="14"/>
      <c r="V108" s="14"/>
      <c r="W108" s="14"/>
      <c r="X108" s="14">
        <v>565.95000000000005</v>
      </c>
      <c r="Y108" s="14">
        <v>495.75</v>
      </c>
      <c r="Z108" s="14">
        <v>305.95999999999998</v>
      </c>
      <c r="AA108" s="15">
        <v>214.47</v>
      </c>
    </row>
    <row r="109">
      <c r="A109" s="1"/>
      <c r="B109" s="16"/>
      <c r="C109" s="13" t="s">
        <v>28</v>
      </c>
      <c r="D109" s="14"/>
      <c r="E109" s="14"/>
      <c r="F109" s="14">
        <v>57.67108245</v>
      </c>
      <c r="G109" s="14">
        <v>53.248629029999996</v>
      </c>
      <c r="H109" s="14">
        <v>53.055999999999997</v>
      </c>
      <c r="I109" s="14">
        <v>52.439999999999998</v>
      </c>
      <c r="J109" s="14">
        <v>33.82</v>
      </c>
      <c r="K109" s="14">
        <v>32.780000000000001</v>
      </c>
      <c r="L109" s="14">
        <v>30.41</v>
      </c>
      <c r="M109" s="14">
        <v>21.73</v>
      </c>
      <c r="N109" s="14">
        <v>-3.9700000000000002</v>
      </c>
      <c r="O109" s="14"/>
      <c r="P109" s="14"/>
      <c r="Q109" s="14"/>
      <c r="R109" s="14"/>
      <c r="S109" s="14"/>
      <c r="T109" s="14"/>
      <c r="U109" s="14">
        <v>32.385708579999999</v>
      </c>
      <c r="V109" s="14">
        <v>59.696467460000001</v>
      </c>
      <c r="W109" s="14">
        <v>143.77000000000001</v>
      </c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>
        <v>-31.719999999999999</v>
      </c>
      <c r="P110" s="14"/>
      <c r="Q110" s="14"/>
      <c r="R110" s="14"/>
      <c r="S110" s="14"/>
      <c r="T110" s="14">
        <v>25.954999999999998</v>
      </c>
      <c r="U110" s="14"/>
      <c r="V110" s="14"/>
      <c r="W110" s="14"/>
      <c r="X110" s="14"/>
      <c r="Y110" s="14"/>
      <c r="Z110" s="14"/>
      <c r="AA110" s="15"/>
    </row>
    <row r="111" thickBot="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>
        <v>97.5</v>
      </c>
      <c r="P111" s="19"/>
      <c r="Q111" s="19"/>
      <c r="R111" s="19"/>
      <c r="S111" s="19"/>
      <c r="T111" s="19">
        <v>97.5</v>
      </c>
      <c r="U111" s="19"/>
      <c r="V111" s="19"/>
      <c r="W111" s="19"/>
      <c r="X111" s="19"/>
      <c r="Y111" s="19"/>
      <c r="Z111" s="19"/>
      <c r="AA111" s="20"/>
    </row>
    <row r="112" thickTop="1" ht="15.75">
      <c r="A112" s="11"/>
      <c r="B112" s="12">
        <v>46201</v>
      </c>
      <c r="C112" s="13" t="s">
        <v>27</v>
      </c>
      <c r="D112" s="14">
        <v>207.02000000000001</v>
      </c>
      <c r="E112" s="14">
        <v>187.97</v>
      </c>
      <c r="F112" s="14"/>
      <c r="G112" s="14">
        <v>173.53999999999999</v>
      </c>
      <c r="H112" s="14">
        <v>172.11000000000001</v>
      </c>
      <c r="I112" s="14">
        <v>172.68000000000001</v>
      </c>
      <c r="J112" s="14">
        <v>168.09</v>
      </c>
      <c r="K112" s="14"/>
      <c r="L112" s="14"/>
      <c r="M112" s="14"/>
      <c r="N112" s="14"/>
      <c r="O112" s="14"/>
      <c r="P112" s="14"/>
      <c r="Q112" s="14"/>
      <c r="R112" s="14">
        <v>89.620287970000007</v>
      </c>
      <c r="S112" s="14"/>
      <c r="T112" s="14"/>
      <c r="U112" s="14"/>
      <c r="V112" s="14"/>
      <c r="W112" s="14"/>
      <c r="X112" s="14"/>
      <c r="Y112" s="14"/>
      <c r="Z112" s="14">
        <v>255.21000000000001</v>
      </c>
      <c r="AA112" s="15">
        <v>211.86000000000001</v>
      </c>
    </row>
    <row r="113">
      <c r="A113" s="1"/>
      <c r="B113" s="16"/>
      <c r="C113" s="13" t="s">
        <v>28</v>
      </c>
      <c r="D113" s="14"/>
      <c r="E113" s="14"/>
      <c r="F113" s="14">
        <v>59.840000000000003</v>
      </c>
      <c r="G113" s="14"/>
      <c r="H113" s="14"/>
      <c r="I113" s="14"/>
      <c r="J113" s="14"/>
      <c r="K113" s="14">
        <v>49.820574299999997</v>
      </c>
      <c r="L113" s="14">
        <v>36.733135699999998</v>
      </c>
      <c r="M113" s="14">
        <v>-7.1900000000000004</v>
      </c>
      <c r="N113" s="14">
        <v>-25.728333330000002</v>
      </c>
      <c r="O113" s="14">
        <v>-29.507777780000001</v>
      </c>
      <c r="P113" s="14">
        <v>-29.27033333</v>
      </c>
      <c r="Q113" s="14">
        <v>-40.340000000000003</v>
      </c>
      <c r="R113" s="14"/>
      <c r="S113" s="14">
        <v>-38.380000000000003</v>
      </c>
      <c r="T113" s="14">
        <v>-10.57</v>
      </c>
      <c r="U113" s="14">
        <v>32.45777622</v>
      </c>
      <c r="V113" s="14">
        <v>44.552962960000002</v>
      </c>
      <c r="W113" s="14">
        <v>105.84</v>
      </c>
      <c r="X113" s="14">
        <v>68.859999999999999</v>
      </c>
      <c r="Y113" s="14">
        <v>68.25</v>
      </c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thickTop="1" ht="15.75">
      <c r="A116" s="11"/>
      <c r="B116" s="12">
        <v>46202</v>
      </c>
      <c r="C116" s="13" t="s">
        <v>27</v>
      </c>
      <c r="D116" s="14">
        <v>172.20795745000001</v>
      </c>
      <c r="E116" s="14">
        <v>153.23588874999999</v>
      </c>
      <c r="F116" s="14">
        <v>152.60968740000001</v>
      </c>
      <c r="G116" s="14">
        <v>164.91</v>
      </c>
      <c r="H116" s="14">
        <v>173.93000000000001</v>
      </c>
      <c r="I116" s="14">
        <v>193.43000000000001</v>
      </c>
      <c r="J116" s="14">
        <v>217.84999999999999</v>
      </c>
      <c r="K116" s="14">
        <v>225.62</v>
      </c>
      <c r="L116" s="14"/>
      <c r="M116" s="14"/>
      <c r="N116" s="14"/>
      <c r="O116" s="14"/>
      <c r="P116" s="14"/>
      <c r="Q116" s="14"/>
      <c r="R116" s="14"/>
      <c r="S116" s="14"/>
      <c r="T116" s="14">
        <v>219.18000000000001</v>
      </c>
      <c r="U116" s="14">
        <v>282.88999999999999</v>
      </c>
      <c r="V116" s="14">
        <v>621.29759885999999</v>
      </c>
      <c r="W116" s="14">
        <v>942.51999999999998</v>
      </c>
      <c r="X116" s="14">
        <v>987.03999999999996</v>
      </c>
      <c r="Y116" s="14">
        <v>911.22000000000003</v>
      </c>
      <c r="Z116" s="14">
        <v>442.66000000000003</v>
      </c>
      <c r="AA116" s="15">
        <v>318.88999999999999</v>
      </c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>
        <v>68.84516739</v>
      </c>
      <c r="M117" s="14">
        <v>58.131456309999997</v>
      </c>
      <c r="N117" s="14">
        <v>51.392796799999999</v>
      </c>
      <c r="O117" s="14">
        <v>47.625728160000001</v>
      </c>
      <c r="P117" s="14">
        <v>43.02116505</v>
      </c>
      <c r="Q117" s="14">
        <v>39.426796119999999</v>
      </c>
      <c r="R117" s="14">
        <v>43.200000000000003</v>
      </c>
      <c r="S117" s="14">
        <v>47.114693879999997</v>
      </c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thickTop="1" ht="15.75">
      <c r="A120" s="11"/>
      <c r="B120" s="12">
        <v>46203</v>
      </c>
      <c r="C120" s="13" t="s">
        <v>27</v>
      </c>
      <c r="D120" s="14">
        <v>243.52500000000001</v>
      </c>
      <c r="E120" s="14">
        <v>249.03</v>
      </c>
      <c r="F120" s="14">
        <v>233.33000000000001</v>
      </c>
      <c r="G120" s="14">
        <v>236.03</v>
      </c>
      <c r="H120" s="14">
        <v>234.86000000000001</v>
      </c>
      <c r="I120" s="14"/>
      <c r="J120" s="14">
        <v>264.06</v>
      </c>
      <c r="K120" s="14">
        <v>233.50999999999999</v>
      </c>
      <c r="L120" s="14"/>
      <c r="M120" s="14"/>
      <c r="N120" s="14"/>
      <c r="O120" s="14"/>
      <c r="P120" s="14">
        <v>136.75111719</v>
      </c>
      <c r="Q120" s="14">
        <v>133.20458457999999</v>
      </c>
      <c r="R120" s="14">
        <v>149.53170344</v>
      </c>
      <c r="S120" s="14">
        <v>187.78966667</v>
      </c>
      <c r="T120" s="14">
        <v>241.09247934000001</v>
      </c>
      <c r="U120" s="14">
        <v>328.91000000000003</v>
      </c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>
        <v>80.489999999999995</v>
      </c>
      <c r="J121" s="14"/>
      <c r="K121" s="14"/>
      <c r="L121" s="14">
        <v>68.76575502</v>
      </c>
      <c r="M121" s="14">
        <v>57.837498590000003</v>
      </c>
      <c r="N121" s="14">
        <v>50.181959800000001</v>
      </c>
      <c r="O121" s="14">
        <v>52.619999999999997</v>
      </c>
      <c r="P121" s="14"/>
      <c r="Q121" s="14"/>
      <c r="R121" s="14"/>
      <c r="S121" s="14"/>
      <c r="T121" s="14"/>
      <c r="U121" s="14"/>
      <c r="V121" s="14">
        <v>296.62344030000003</v>
      </c>
      <c r="W121" s="14">
        <v>303.70336456000001</v>
      </c>
      <c r="X121" s="14">
        <v>276.92865007</v>
      </c>
      <c r="Y121" s="14">
        <v>305.52137586999999</v>
      </c>
      <c r="Z121" s="14">
        <v>141.13087314000001</v>
      </c>
      <c r="AA121" s="15">
        <v>71.226260740000001</v>
      </c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>
      <selection activeCell="C1" sqref="C1"/>
    </sheetView>
  </sheetViews>
  <sheetFormatPr defaultRowHeight="15"/>
  <cols>
    <col min="1" max="1" width="16.14063" customWidth="1"/>
    <col min="2" max="2" width="9.570313" customWidth="1"/>
    <col min="3" max="3" width="11.28516" customWidth="1"/>
    <col min="4" max="4" width="17.28516" customWidth="1"/>
  </cols>
  <sheetData>
    <row r="1" thickBot="1" ht="32.25">
      <c r="A1" s="25" t="s">
        <v>31</v>
      </c>
      <c r="B1" s="26" t="s">
        <v>32</v>
      </c>
      <c r="C1" s="26" t="s">
        <v>33</v>
      </c>
      <c r="D1" s="27" t="s">
        <v>34</v>
      </c>
    </row>
    <row r="2" ht="16.5">
      <c r="A2" s="28">
        <v>46174</v>
      </c>
      <c r="B2" s="29" t="s">
        <v>35</v>
      </c>
      <c r="C2" s="29">
        <v>1</v>
      </c>
      <c r="D2" s="30">
        <v>61.695</v>
      </c>
    </row>
    <row r="3" ht="16.5">
      <c r="A3" s="28">
        <v>46175</v>
      </c>
      <c r="B3" s="29" t="s">
        <v>35</v>
      </c>
      <c r="C3" s="29">
        <v>1</v>
      </c>
      <c r="D3" s="30">
        <v>61.694200000000002</v>
      </c>
    </row>
    <row r="4" ht="16.5">
      <c r="A4" s="28">
        <v>46176</v>
      </c>
      <c r="B4" s="29" t="s">
        <v>35</v>
      </c>
      <c r="C4" s="29">
        <v>1</v>
      </c>
      <c r="D4" s="30">
        <v>61.691299999999998</v>
      </c>
    </row>
    <row r="5" ht="16.5">
      <c r="A5" s="28">
        <v>46177</v>
      </c>
      <c r="B5" s="29" t="s">
        <v>35</v>
      </c>
      <c r="C5" s="29">
        <v>1</v>
      </c>
      <c r="D5" s="30">
        <v>61.686500000000002</v>
      </c>
    </row>
    <row r="6" ht="16.5">
      <c r="A6" s="28">
        <v>46178</v>
      </c>
      <c r="B6" s="29" t="s">
        <v>35</v>
      </c>
      <c r="C6" s="29">
        <v>1</v>
      </c>
      <c r="D6" s="30">
        <v>61.674700000000001</v>
      </c>
    </row>
    <row r="7" ht="16.5">
      <c r="A7" s="28">
        <v>46179</v>
      </c>
      <c r="B7" s="29" t="s">
        <v>35</v>
      </c>
      <c r="C7" s="29">
        <v>1</v>
      </c>
      <c r="D7" s="30">
        <v>61.671199999999999</v>
      </c>
    </row>
    <row r="8" ht="16.5">
      <c r="A8" s="28">
        <v>46180</v>
      </c>
      <c r="B8" s="29" t="s">
        <v>35</v>
      </c>
      <c r="C8" s="29">
        <v>1</v>
      </c>
      <c r="D8" s="30">
        <v>61.671199999999999</v>
      </c>
    </row>
    <row r="9" ht="16.5">
      <c r="A9" s="28">
        <v>46181</v>
      </c>
      <c r="B9" s="29" t="s">
        <v>35</v>
      </c>
      <c r="C9" s="29">
        <v>1</v>
      </c>
      <c r="D9" s="30">
        <v>61.671199999999999</v>
      </c>
    </row>
    <row r="10" ht="16.5">
      <c r="A10" s="28">
        <v>46182</v>
      </c>
      <c r="B10" s="29" t="s">
        <v>35</v>
      </c>
      <c r="C10" s="29">
        <v>1</v>
      </c>
      <c r="D10" s="30">
        <v>61.676900000000003</v>
      </c>
    </row>
    <row r="11" ht="16.5">
      <c r="A11" s="28">
        <v>46183</v>
      </c>
      <c r="B11" s="29" t="s">
        <v>35</v>
      </c>
      <c r="C11" s="29">
        <v>1</v>
      </c>
      <c r="D11" s="30">
        <v>61.665300000000002</v>
      </c>
    </row>
    <row r="12" ht="16.5">
      <c r="A12" s="28">
        <v>46184</v>
      </c>
      <c r="B12" s="29" t="s">
        <v>35</v>
      </c>
      <c r="C12" s="29">
        <v>1</v>
      </c>
      <c r="D12" s="30">
        <v>61.648299999999999</v>
      </c>
    </row>
    <row r="13" ht="16.5">
      <c r="A13" s="28">
        <v>46185</v>
      </c>
      <c r="B13" s="29" t="s">
        <v>35</v>
      </c>
      <c r="C13" s="29">
        <v>1</v>
      </c>
      <c r="D13" s="30">
        <v>61.644300000000001</v>
      </c>
    </row>
    <row r="14" ht="16.5">
      <c r="A14" s="28">
        <v>46186</v>
      </c>
      <c r="B14" s="29" t="s">
        <v>35</v>
      </c>
      <c r="C14" s="29">
        <v>1</v>
      </c>
      <c r="D14" s="30">
        <v>61.6327</v>
      </c>
    </row>
    <row r="15" ht="16.5">
      <c r="A15" s="28">
        <v>46187</v>
      </c>
      <c r="B15" s="29" t="s">
        <v>35</v>
      </c>
      <c r="C15" s="29">
        <v>1</v>
      </c>
      <c r="D15" s="30">
        <v>61.6327</v>
      </c>
    </row>
    <row r="16" ht="16.5">
      <c r="A16" s="28">
        <v>46188</v>
      </c>
      <c r="B16" s="29" t="s">
        <v>35</v>
      </c>
      <c r="C16" s="29">
        <v>1</v>
      </c>
      <c r="D16" s="30">
        <v>61.6327</v>
      </c>
    </row>
    <row r="17" ht="16.5">
      <c r="A17" s="28">
        <v>46189</v>
      </c>
      <c r="B17" s="29" t="s">
        <v>35</v>
      </c>
      <c r="C17" s="29">
        <v>1</v>
      </c>
      <c r="D17" s="30">
        <v>61.6267</v>
      </c>
    </row>
    <row r="18" ht="16.5">
      <c r="A18" s="28">
        <v>46190</v>
      </c>
      <c r="B18" s="29" t="s">
        <v>35</v>
      </c>
      <c r="C18" s="29">
        <v>1</v>
      </c>
      <c r="D18" s="30">
        <v>61.624099999999999</v>
      </c>
    </row>
    <row r="19" ht="16.5">
      <c r="A19" s="28">
        <v>46191</v>
      </c>
      <c r="B19" s="29" t="s">
        <v>35</v>
      </c>
      <c r="C19" s="29">
        <v>1</v>
      </c>
      <c r="D19" s="30">
        <v>61.6265</v>
      </c>
    </row>
    <row r="20" ht="16.5">
      <c r="A20" s="28">
        <v>46192</v>
      </c>
      <c r="B20" s="29" t="s">
        <v>35</v>
      </c>
      <c r="C20" s="29">
        <v>1</v>
      </c>
      <c r="D20" s="30">
        <v>61.622999999999998</v>
      </c>
    </row>
    <row r="21" ht="16.5">
      <c r="A21" s="28">
        <v>46193</v>
      </c>
      <c r="B21" s="29" t="s">
        <v>35</v>
      </c>
      <c r="C21" s="29">
        <v>1</v>
      </c>
      <c r="D21" s="30">
        <v>61.632300000000001</v>
      </c>
    </row>
    <row r="22" ht="16.5">
      <c r="A22" s="28">
        <v>46194</v>
      </c>
      <c r="B22" s="29" t="s">
        <v>35</v>
      </c>
      <c r="C22" s="29">
        <v>1</v>
      </c>
      <c r="D22" s="30">
        <v>61.632300000000001</v>
      </c>
    </row>
    <row r="23" ht="16.5">
      <c r="A23" s="28">
        <v>46195</v>
      </c>
      <c r="B23" s="29" t="s">
        <v>35</v>
      </c>
      <c r="C23" s="29">
        <v>1</v>
      </c>
      <c r="D23" s="30">
        <v>61.632300000000001</v>
      </c>
    </row>
    <row r="24" ht="16.5">
      <c r="A24" s="28">
        <v>46196</v>
      </c>
      <c r="B24" s="29" t="s">
        <v>35</v>
      </c>
      <c r="C24" s="29">
        <v>1</v>
      </c>
      <c r="D24" s="30">
        <v>61.643300000000004</v>
      </c>
    </row>
    <row r="25" ht="16.5">
      <c r="A25" s="28">
        <v>46197</v>
      </c>
      <c r="B25" s="29" t="s">
        <v>35</v>
      </c>
      <c r="C25" s="29">
        <v>1</v>
      </c>
      <c r="D25" s="30">
        <v>61.678699999999999</v>
      </c>
    </row>
    <row r="26" ht="16.5">
      <c r="A26" s="28">
        <v>46198</v>
      </c>
      <c r="B26" s="29" t="s">
        <v>35</v>
      </c>
      <c r="C26" s="29">
        <v>1</v>
      </c>
      <c r="D26" s="30">
        <v>61.692999999999998</v>
      </c>
    </row>
    <row r="27" ht="16.5">
      <c r="A27" s="28">
        <v>46199</v>
      </c>
      <c r="B27" s="29" t="s">
        <v>35</v>
      </c>
      <c r="C27" s="29">
        <v>1</v>
      </c>
      <c r="D27" s="30">
        <v>61.695</v>
      </c>
    </row>
    <row r="28" ht="16.5">
      <c r="A28" s="28">
        <v>46200</v>
      </c>
      <c r="B28" s="29" t="s">
        <v>35</v>
      </c>
      <c r="C28" s="29">
        <v>1</v>
      </c>
      <c r="D28" s="30">
        <v>61.695</v>
      </c>
    </row>
    <row r="29" ht="16.5">
      <c r="A29" s="28">
        <v>46201</v>
      </c>
      <c r="B29" s="29" t="s">
        <v>35</v>
      </c>
      <c r="C29" s="29">
        <v>1</v>
      </c>
      <c r="D29" s="30">
        <v>61.695</v>
      </c>
    </row>
    <row r="30" ht="16.5">
      <c r="A30" s="28">
        <v>46202</v>
      </c>
      <c r="B30" s="29" t="s">
        <v>35</v>
      </c>
      <c r="C30" s="29">
        <v>1</v>
      </c>
      <c r="D30" s="30">
        <v>61.695</v>
      </c>
    </row>
    <row r="31" ht="16.5">
      <c r="A31" s="28">
        <v>46203</v>
      </c>
      <c r="B31" s="29" t="s">
        <v>35</v>
      </c>
      <c r="C31" s="29">
        <v>1</v>
      </c>
      <c r="D31" s="30">
        <v>61.693800000000003</v>
      </c>
    </row>
    <row r="32" thickTop="1" ht="16.5">
      <c r="A32" s="31"/>
      <c r="B32" s="32" t="s">
        <v>35</v>
      </c>
      <c r="C32" s="32"/>
      <c r="D32" s="33"/>
    </row>
  </sheetData>
  <pageSetup r:id="rId1"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Normal="100" workbookViewId="0"/>
  </sheetViews>
  <sheetFormatPr defaultRowHeight="15"/>
  <cols>
    <col min="1" max="1" width="5.710938" customWidth="1"/>
    <col min="2" max="2" width="10.71094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thickBot="1" ht="21.75">
      <c r="A2" s="1"/>
      <c r="B2" s="2" t="s">
        <v>0</v>
      </c>
      <c r="C2" s="3" t="s">
        <v>1</v>
      </c>
      <c r="D2" s="4" t="s">
        <v>36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thickTop="1" thickBot="1" ht="17.25">
      <c r="A3" s="1"/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  <c r="Z3" s="9" t="s">
        <v>25</v>
      </c>
      <c r="AA3" s="10" t="s">
        <v>26</v>
      </c>
    </row>
    <row r="4" ht="15.75">
      <c r="A4" s="11"/>
      <c r="B4" s="12">
        <v>46174</v>
      </c>
      <c r="C4" s="13" t="s">
        <v>27</v>
      </c>
      <c r="D4" s="14">
        <v>10939.3232498172</v>
      </c>
      <c r="E4" s="14"/>
      <c r="F4" s="14">
        <v>11904.05025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>
        <v>7740.5631750000002</v>
      </c>
      <c r="T4" s="14">
        <v>9122.2903109335493</v>
      </c>
      <c r="U4" s="14"/>
      <c r="V4" s="14"/>
      <c r="W4" s="14"/>
      <c r="X4" s="14"/>
      <c r="Y4" s="14"/>
      <c r="Z4" s="14">
        <v>19990.4139</v>
      </c>
      <c r="AA4" s="15"/>
    </row>
    <row r="5">
      <c r="A5" s="11"/>
      <c r="B5" s="16"/>
      <c r="C5" s="13" t="s">
        <v>28</v>
      </c>
      <c r="D5" s="14"/>
      <c r="E5" s="14">
        <v>4110.7378500000004</v>
      </c>
      <c r="F5" s="14"/>
      <c r="G5" s="14">
        <v>3896.6561999999999</v>
      </c>
      <c r="H5" s="14">
        <v>3860.2561500000002</v>
      </c>
      <c r="I5" s="14">
        <v>4182.9210000000003</v>
      </c>
      <c r="J5" s="14">
        <v>3079.6797290692498</v>
      </c>
      <c r="K5" s="14">
        <v>4725.2200499999999</v>
      </c>
      <c r="L5" s="14">
        <v>2877.4548</v>
      </c>
      <c r="M5" s="14">
        <v>2601.0612000000001</v>
      </c>
      <c r="N5" s="14">
        <v>2296.2878999999998</v>
      </c>
      <c r="O5" s="14">
        <v>2132.7961500000001</v>
      </c>
      <c r="P5" s="14">
        <v>1840.9788000000001</v>
      </c>
      <c r="Q5" s="14">
        <v>1784.83635</v>
      </c>
      <c r="R5" s="14"/>
      <c r="S5" s="14"/>
      <c r="T5" s="14"/>
      <c r="U5" s="14">
        <v>2786.0978113776</v>
      </c>
      <c r="V5" s="14">
        <v>3078.3852063283498</v>
      </c>
      <c r="W5" s="14">
        <v>4059.90913050585</v>
      </c>
      <c r="X5" s="14">
        <v>6271.1113923081002</v>
      </c>
      <c r="Y5" s="14">
        <v>8781.0493499999993</v>
      </c>
      <c r="Z5" s="14"/>
      <c r="AA5" s="15">
        <v>4786.2981</v>
      </c>
    </row>
    <row r="6">
      <c r="A6" s="11"/>
      <c r="B6" s="16"/>
      <c r="C6" s="13" t="s">
        <v>29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>
        <v>2700.0816749999999</v>
      </c>
      <c r="S6" s="14"/>
      <c r="T6" s="14"/>
      <c r="U6" s="14"/>
      <c r="V6" s="14"/>
      <c r="W6" s="14"/>
      <c r="X6" s="14"/>
      <c r="Y6" s="14"/>
      <c r="Z6" s="14"/>
      <c r="AA6" s="15"/>
    </row>
    <row r="7" ht="15.75">
      <c r="A7" s="11"/>
      <c r="B7" s="17"/>
      <c r="C7" s="18" t="s">
        <v>30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>
        <v>8100.2450250000002</v>
      </c>
      <c r="S7" s="19"/>
      <c r="T7" s="19"/>
      <c r="U7" s="19"/>
      <c r="V7" s="19"/>
      <c r="W7" s="19"/>
      <c r="X7" s="19"/>
      <c r="Y7" s="19"/>
      <c r="Z7" s="19"/>
      <c r="AA7" s="20"/>
    </row>
    <row r="8" ht="15.75">
      <c r="A8" s="11"/>
      <c r="B8" s="12">
        <v>46175</v>
      </c>
      <c r="C8" s="13" t="s">
        <v>27</v>
      </c>
      <c r="D8" s="14">
        <v>11344.206107600001</v>
      </c>
      <c r="E8" s="14">
        <v>12672.605621999999</v>
      </c>
      <c r="F8" s="14">
        <v>12261.105308</v>
      </c>
      <c r="G8" s="14"/>
      <c r="H8" s="14"/>
      <c r="I8" s="14">
        <v>12238.895396</v>
      </c>
      <c r="J8" s="14">
        <v>12165.370031402381</v>
      </c>
      <c r="K8" s="14">
        <v>10917.592303225651</v>
      </c>
      <c r="L8" s="14">
        <v>9628.1301595934765</v>
      </c>
      <c r="M8" s="14">
        <v>7743.7556679969157</v>
      </c>
      <c r="N8" s="14">
        <v>6000.5333817430856</v>
      </c>
      <c r="O8" s="14">
        <v>6027.7751325384597</v>
      </c>
      <c r="P8" s="14">
        <v>5368.3045775543278</v>
      </c>
      <c r="Q8" s="14">
        <v>6830.1081196343484</v>
      </c>
      <c r="R8" s="14">
        <v>7171.649113483476</v>
      </c>
      <c r="S8" s="14">
        <v>8124.5091979999997</v>
      </c>
      <c r="T8" s="14">
        <v>9811.2286260000001</v>
      </c>
      <c r="U8" s="14">
        <v>10996.008912940148</v>
      </c>
      <c r="V8" s="14">
        <v>11895.153010581271</v>
      </c>
      <c r="W8" s="14">
        <v>13024.879504</v>
      </c>
      <c r="X8" s="14">
        <v>15059.55422</v>
      </c>
      <c r="Y8" s="14">
        <v>13751.63718</v>
      </c>
      <c r="Z8" s="14"/>
      <c r="AA8" s="15"/>
    </row>
    <row r="9">
      <c r="A9" s="11"/>
      <c r="B9" s="16"/>
      <c r="C9" s="13" t="s">
        <v>28</v>
      </c>
      <c r="D9" s="14"/>
      <c r="E9" s="14"/>
      <c r="F9" s="14"/>
      <c r="G9" s="14">
        <v>2781.273893892158</v>
      </c>
      <c r="H9" s="14">
        <v>2379.545294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>
        <v>4327.8481300000003</v>
      </c>
      <c r="AA9" s="15">
        <v>4095.260996</v>
      </c>
    </row>
    <row r="10">
      <c r="A10" s="11"/>
      <c r="B10" s="16"/>
      <c r="C10" s="13" t="s">
        <v>29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</row>
    <row r="11" thickBot="1" ht="15.75">
      <c r="A11" s="11"/>
      <c r="B11" s="17"/>
      <c r="C11" s="18" t="s">
        <v>30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20"/>
    </row>
    <row r="12" ht="15.75">
      <c r="A12" s="11"/>
      <c r="B12" s="12">
        <v>46176</v>
      </c>
      <c r="C12" s="13" t="s">
        <v>27</v>
      </c>
      <c r="D12" s="14">
        <v>11572.054054</v>
      </c>
      <c r="E12" s="14">
        <v>10833.609193</v>
      </c>
      <c r="F12" s="14"/>
      <c r="G12" s="14">
        <v>10517.749737</v>
      </c>
      <c r="H12" s="14">
        <v>10561.55056</v>
      </c>
      <c r="I12" s="14"/>
      <c r="J12" s="14">
        <v>12765.780709000001</v>
      </c>
      <c r="K12" s="14"/>
      <c r="L12" s="14"/>
      <c r="M12" s="14"/>
      <c r="N12" s="14">
        <v>8261.081983</v>
      </c>
      <c r="O12" s="14">
        <v>7337.5632219999998</v>
      </c>
      <c r="P12" s="14"/>
      <c r="Q12" s="14"/>
      <c r="R12" s="14"/>
      <c r="S12" s="14">
        <v>5372.0321355249998</v>
      </c>
      <c r="T12" s="14">
        <v>7116.0914549999998</v>
      </c>
      <c r="U12" s="14">
        <v>10301.213274</v>
      </c>
      <c r="V12" s="14"/>
      <c r="W12" s="14">
        <v>14100.780441000001</v>
      </c>
      <c r="X12" s="14">
        <v>14298.192601000001</v>
      </c>
      <c r="Y12" s="14">
        <v>13423.409967</v>
      </c>
      <c r="Z12" s="14"/>
      <c r="AA12" s="15">
        <v>13303.111932</v>
      </c>
    </row>
    <row r="13">
      <c r="A13" s="11"/>
      <c r="B13" s="16"/>
      <c r="C13" s="13" t="s">
        <v>28</v>
      </c>
      <c r="D13" s="14"/>
      <c r="E13" s="14"/>
      <c r="F13" s="14">
        <v>3542.3144459999999</v>
      </c>
      <c r="G13" s="14"/>
      <c r="H13" s="14"/>
      <c r="I13" s="14">
        <v>3708.2640430000001</v>
      </c>
      <c r="J13" s="14"/>
      <c r="K13" s="14">
        <v>4404.75882</v>
      </c>
      <c r="L13" s="14"/>
      <c r="M13" s="14"/>
      <c r="N13" s="14"/>
      <c r="O13" s="14"/>
      <c r="P13" s="14">
        <v>1649.0084489999999</v>
      </c>
      <c r="Q13" s="14">
        <v>1323.8952979999999</v>
      </c>
      <c r="R13" s="14">
        <v>1163.497918</v>
      </c>
      <c r="S13" s="14"/>
      <c r="T13" s="14"/>
      <c r="U13" s="14"/>
      <c r="V13" s="14">
        <v>2473.5823248284391</v>
      </c>
      <c r="W13" s="14"/>
      <c r="X13" s="14"/>
      <c r="Y13" s="14"/>
      <c r="Z13" s="14">
        <v>4064.2228439999999</v>
      </c>
      <c r="AA13" s="15"/>
    </row>
    <row r="14">
      <c r="A14" s="11"/>
      <c r="B14" s="16"/>
      <c r="C14" s="13" t="s">
        <v>29</v>
      </c>
      <c r="D14" s="14"/>
      <c r="E14" s="14"/>
      <c r="F14" s="14"/>
      <c r="G14" s="14"/>
      <c r="H14" s="14"/>
      <c r="I14" s="14"/>
      <c r="J14" s="14"/>
      <c r="K14" s="14"/>
      <c r="L14" s="14">
        <v>4245.9037225000002</v>
      </c>
      <c r="M14" s="14">
        <v>3762.5523870000002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5"/>
    </row>
    <row r="15" ht="15.75">
      <c r="A15" s="11"/>
      <c r="B15" s="17"/>
      <c r="C15" s="18" t="s">
        <v>30</v>
      </c>
      <c r="D15" s="19"/>
      <c r="E15" s="19"/>
      <c r="F15" s="19"/>
      <c r="G15" s="19"/>
      <c r="H15" s="19"/>
      <c r="I15" s="19"/>
      <c r="J15" s="19"/>
      <c r="K15" s="19"/>
      <c r="L15" s="19">
        <v>12737.7111675</v>
      </c>
      <c r="M15" s="19">
        <v>11287.657160999999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0"/>
    </row>
    <row r="16" ht="15.75">
      <c r="A16" s="11"/>
      <c r="B16" s="12">
        <v>46177</v>
      </c>
      <c r="C16" s="13" t="s">
        <v>27</v>
      </c>
      <c r="D16" s="14">
        <v>11175.126340000001</v>
      </c>
      <c r="E16" s="14">
        <v>11201.034669999999</v>
      </c>
      <c r="F16" s="14"/>
      <c r="G16" s="14"/>
      <c r="H16" s="14"/>
      <c r="I16" s="14">
        <v>8317.8076600000004</v>
      </c>
      <c r="J16" s="14">
        <v>7738.5714250000001</v>
      </c>
      <c r="K16" s="14">
        <v>7608.4636113680799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5"/>
    </row>
    <row r="17">
      <c r="A17" s="1"/>
      <c r="B17" s="16"/>
      <c r="C17" s="13" t="s">
        <v>28</v>
      </c>
      <c r="D17" s="14"/>
      <c r="E17" s="14"/>
      <c r="F17" s="14"/>
      <c r="G17" s="14"/>
      <c r="H17" s="14">
        <v>2912.2196650000001</v>
      </c>
      <c r="I17" s="14"/>
      <c r="J17" s="14"/>
      <c r="K17" s="14"/>
      <c r="L17" s="14">
        <v>1474.924215</v>
      </c>
      <c r="M17" s="14">
        <v>-355.931105</v>
      </c>
      <c r="N17" s="14">
        <v>-2146.6902</v>
      </c>
      <c r="O17" s="14">
        <v>-2464.3756749999998</v>
      </c>
      <c r="P17" s="14">
        <v>-2466.2262700000001</v>
      </c>
      <c r="Q17" s="14">
        <v>-2465.6094050000002</v>
      </c>
      <c r="R17" s="14">
        <v>-2463.7588099999998</v>
      </c>
      <c r="S17" s="14">
        <v>-2355.1905700000002</v>
      </c>
      <c r="T17" s="14">
        <v>-502.74497500000001</v>
      </c>
      <c r="U17" s="14">
        <v>1916.455844577815</v>
      </c>
      <c r="V17" s="14">
        <v>2074.0792200973951</v>
      </c>
      <c r="W17" s="14">
        <v>3298.3771550000001</v>
      </c>
      <c r="X17" s="14">
        <v>6582.5664150000002</v>
      </c>
      <c r="Y17" s="14">
        <v>6167.4162699999997</v>
      </c>
      <c r="Z17" s="14">
        <v>5855.899445</v>
      </c>
      <c r="AA17" s="15">
        <v>6292.6398650000001</v>
      </c>
    </row>
    <row r="18">
      <c r="A18" s="1"/>
      <c r="B18" s="16"/>
      <c r="C18" s="13" t="s">
        <v>29</v>
      </c>
      <c r="D18" s="14"/>
      <c r="E18" s="14"/>
      <c r="F18" s="14">
        <v>2677.8109650000001</v>
      </c>
      <c r="G18" s="14">
        <v>2663.6230700000001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5"/>
    </row>
    <row r="19" ht="15.75">
      <c r="A19" s="1"/>
      <c r="B19" s="17"/>
      <c r="C19" s="18" t="s">
        <v>30</v>
      </c>
      <c r="D19" s="19"/>
      <c r="E19" s="19"/>
      <c r="F19" s="19">
        <v>8033.4328949999999</v>
      </c>
      <c r="G19" s="19">
        <v>7990.8692099999998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0"/>
    </row>
    <row r="20" ht="15.75">
      <c r="A20" s="11"/>
      <c r="B20" s="12">
        <v>46178</v>
      </c>
      <c r="C20" s="13" t="s">
        <v>27</v>
      </c>
      <c r="D20" s="14">
        <v>12283.133252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5"/>
    </row>
    <row r="21">
      <c r="A21" s="1"/>
      <c r="B21" s="16"/>
      <c r="C21" s="13" t="s">
        <v>28</v>
      </c>
      <c r="D21" s="14"/>
      <c r="E21" s="14">
        <v>3694.7796176792058</v>
      </c>
      <c r="F21" s="14">
        <v>2236.9413690000001</v>
      </c>
      <c r="G21" s="14">
        <v>1742.310275</v>
      </c>
      <c r="H21" s="14">
        <v>2005.6612439999999</v>
      </c>
      <c r="I21" s="14">
        <v>5046.6865142500001</v>
      </c>
      <c r="J21" s="14">
        <v>4052.4587697198649</v>
      </c>
      <c r="K21" s="14"/>
      <c r="L21" s="14"/>
      <c r="M21" s="14">
        <v>1809.5356979999999</v>
      </c>
      <c r="N21" s="14">
        <v>1640.54702</v>
      </c>
      <c r="O21" s="14">
        <v>1346.3587010000001</v>
      </c>
      <c r="P21" s="14">
        <v>1026.267008</v>
      </c>
      <c r="Q21" s="14">
        <v>806.08832900000004</v>
      </c>
      <c r="R21" s="14">
        <v>-485.77896069707299</v>
      </c>
      <c r="S21" s="14">
        <v>858.51182400000005</v>
      </c>
      <c r="T21" s="14">
        <v>1451.2056909999999</v>
      </c>
      <c r="U21" s="14">
        <v>2334.529048834213</v>
      </c>
      <c r="V21" s="14">
        <v>2602.055593</v>
      </c>
      <c r="W21" s="14">
        <v>4811.2433469999996</v>
      </c>
      <c r="X21" s="14">
        <v>5592.6617960000003</v>
      </c>
      <c r="Y21" s="14">
        <v>5519.8856500000002</v>
      </c>
      <c r="Z21" s="14">
        <v>5009.2191339999999</v>
      </c>
      <c r="AA21" s="15">
        <v>2721.7045109999999</v>
      </c>
    </row>
    <row r="22">
      <c r="A22" s="1"/>
      <c r="B22" s="16"/>
      <c r="C22" s="13" t="s">
        <v>29</v>
      </c>
      <c r="D22" s="14"/>
      <c r="E22" s="14"/>
      <c r="F22" s="14"/>
      <c r="G22" s="14"/>
      <c r="H22" s="14"/>
      <c r="I22" s="14"/>
      <c r="J22" s="14"/>
      <c r="K22" s="14">
        <v>3849.734774</v>
      </c>
      <c r="L22" s="14">
        <v>3546.6036235000001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5"/>
    </row>
    <row r="23" ht="15.75">
      <c r="A23" s="1"/>
      <c r="B23" s="17"/>
      <c r="C23" s="18" t="s">
        <v>30</v>
      </c>
      <c r="D23" s="19"/>
      <c r="E23" s="19"/>
      <c r="F23" s="19"/>
      <c r="G23" s="19"/>
      <c r="H23" s="19"/>
      <c r="I23" s="19"/>
      <c r="J23" s="19"/>
      <c r="K23" s="19">
        <v>11549.204322</v>
      </c>
      <c r="L23" s="19">
        <v>10639.8108705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0"/>
    </row>
    <row r="24" ht="15.75">
      <c r="A24" s="11"/>
      <c r="B24" s="12">
        <v>46179</v>
      </c>
      <c r="C24" s="13" t="s">
        <v>27</v>
      </c>
      <c r="D24" s="14">
        <v>13266.708543999999</v>
      </c>
      <c r="E24" s="14">
        <v>12559.956592</v>
      </c>
      <c r="F24" s="14">
        <v>12601.276296</v>
      </c>
      <c r="G24" s="14"/>
      <c r="H24" s="14">
        <v>12838.093704000001</v>
      </c>
      <c r="I24" s="14"/>
      <c r="J24" s="14">
        <v>8725.2413759999999</v>
      </c>
      <c r="K24" s="14">
        <v>6876.9555120000005</v>
      </c>
      <c r="L24" s="14"/>
      <c r="M24" s="14"/>
      <c r="N24" s="14"/>
      <c r="O24" s="14"/>
      <c r="P24" s="14"/>
      <c r="Q24" s="14">
        <v>5209.0579079999998</v>
      </c>
      <c r="R24" s="14">
        <v>5209.0579079999998</v>
      </c>
      <c r="S24" s="14"/>
      <c r="T24" s="14"/>
      <c r="U24" s="14"/>
      <c r="V24" s="14">
        <v>11023.110288</v>
      </c>
      <c r="W24" s="14"/>
      <c r="X24" s="14">
        <v>12447.715007999999</v>
      </c>
      <c r="Y24" s="14"/>
      <c r="Z24" s="14"/>
      <c r="AA24" s="15"/>
    </row>
    <row r="25">
      <c r="A25" s="1"/>
      <c r="B25" s="16"/>
      <c r="C25" s="13" t="s">
        <v>28</v>
      </c>
      <c r="D25" s="14"/>
      <c r="E25" s="14"/>
      <c r="F25" s="14"/>
      <c r="G25" s="14">
        <v>3567.0491811924239</v>
      </c>
      <c r="H25" s="14"/>
      <c r="I25" s="14">
        <v>2391.609136</v>
      </c>
      <c r="J25" s="14"/>
      <c r="K25" s="14"/>
      <c r="L25" s="14">
        <v>1266.7264479999999</v>
      </c>
      <c r="M25" s="14">
        <v>-1407.3367840000001</v>
      </c>
      <c r="N25" s="14">
        <v>-2162.1922719999998</v>
      </c>
      <c r="O25" s="14">
        <v>-2466.2312879999999</v>
      </c>
      <c r="P25" s="14">
        <v>-2469.314848</v>
      </c>
      <c r="Q25" s="14"/>
      <c r="R25" s="14"/>
      <c r="S25" s="14">
        <v>-1737.7016934999999</v>
      </c>
      <c r="T25" s="14">
        <v>918.90088000000003</v>
      </c>
      <c r="U25" s="14">
        <v>1598.377568346928</v>
      </c>
      <c r="V25" s="14"/>
      <c r="W25" s="14">
        <v>4057.3482479999998</v>
      </c>
      <c r="X25" s="14"/>
      <c r="Y25" s="14">
        <v>4271.9640239999999</v>
      </c>
      <c r="Z25" s="14">
        <v>3980.8759599999998</v>
      </c>
      <c r="AA25" s="15">
        <v>4246.0621199999996</v>
      </c>
    </row>
    <row r="26">
      <c r="A26" s="1"/>
      <c r="B26" s="16"/>
      <c r="C26" s="13" t="s">
        <v>29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5"/>
    </row>
    <row r="27" thickBot="1" ht="15.75">
      <c r="A27" s="1"/>
      <c r="B27" s="17"/>
      <c r="C27" s="18" t="s">
        <v>30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20"/>
    </row>
    <row r="28" ht="15.75">
      <c r="A28" s="11"/>
      <c r="B28" s="12">
        <v>46180</v>
      </c>
      <c r="C28" s="13" t="s">
        <v>27</v>
      </c>
      <c r="D28" s="14">
        <v>11327.766016</v>
      </c>
      <c r="E28" s="14">
        <v>10268.254800000001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>
        <v>5208.7495520000002</v>
      </c>
      <c r="S28" s="14">
        <v>5208.7495520000002</v>
      </c>
      <c r="T28" s="14">
        <v>5208.7495520000002</v>
      </c>
      <c r="U28" s="14">
        <v>5208.7495520000002</v>
      </c>
      <c r="V28" s="14">
        <v>7396.0633986061284</v>
      </c>
      <c r="W28" s="14">
        <v>10769.024944000001</v>
      </c>
      <c r="X28" s="14">
        <v>11148.919535999999</v>
      </c>
      <c r="Y28" s="14">
        <v>11216.549533153247</v>
      </c>
      <c r="Z28" s="14">
        <v>11186.024191709768</v>
      </c>
      <c r="AA28" s="15">
        <v>10778.591151127135</v>
      </c>
    </row>
    <row r="29">
      <c r="A29" s="1"/>
      <c r="B29" s="16"/>
      <c r="C29" s="13" t="s">
        <v>28</v>
      </c>
      <c r="D29" s="14"/>
      <c r="E29" s="14"/>
      <c r="F29" s="14"/>
      <c r="G29" s="14"/>
      <c r="H29" s="14"/>
      <c r="I29" s="14"/>
      <c r="J29" s="14"/>
      <c r="K29" s="14"/>
      <c r="L29" s="14">
        <v>-2500.7671599999999</v>
      </c>
      <c r="M29" s="14">
        <v>-2778.2875600000002</v>
      </c>
      <c r="N29" s="14">
        <v>-2960.2175999999999</v>
      </c>
      <c r="O29" s="14">
        <v>-3083.5599999999999</v>
      </c>
      <c r="P29" s="14">
        <v>-3083.5599999999999</v>
      </c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5"/>
    </row>
    <row r="30">
      <c r="A30" s="1"/>
      <c r="B30" s="16"/>
      <c r="C30" s="13" t="s">
        <v>29</v>
      </c>
      <c r="D30" s="14"/>
      <c r="E30" s="14"/>
      <c r="F30" s="14">
        <v>3135.0554520000001</v>
      </c>
      <c r="G30" s="14">
        <v>2785.0713919999998</v>
      </c>
      <c r="H30" s="14">
        <v>2296.6354879999999</v>
      </c>
      <c r="I30" s="14">
        <v>1330.8644959999999</v>
      </c>
      <c r="J30" s="14">
        <v>-2156.0251520000002</v>
      </c>
      <c r="K30" s="14">
        <v>-2438.4792480000001</v>
      </c>
      <c r="L30" s="14"/>
      <c r="M30" s="14"/>
      <c r="N30" s="14"/>
      <c r="O30" s="14"/>
      <c r="P30" s="14"/>
      <c r="Q30" s="14">
        <v>-3083.5599999999999</v>
      </c>
      <c r="R30" s="14"/>
      <c r="S30" s="14"/>
      <c r="T30" s="14"/>
      <c r="U30" s="14"/>
      <c r="V30" s="14"/>
      <c r="W30" s="14"/>
      <c r="X30" s="14"/>
      <c r="Y30" s="14"/>
      <c r="Z30" s="14"/>
      <c r="AA30" s="15"/>
    </row>
    <row r="31" ht="15.75">
      <c r="A31" s="1"/>
      <c r="B31" s="17"/>
      <c r="C31" s="18" t="s">
        <v>30</v>
      </c>
      <c r="D31" s="19"/>
      <c r="E31" s="19"/>
      <c r="F31" s="19">
        <v>9405.1663559999997</v>
      </c>
      <c r="G31" s="19">
        <v>8355.2141759999995</v>
      </c>
      <c r="H31" s="19">
        <v>6889.9064639999997</v>
      </c>
      <c r="I31" s="19">
        <v>6012.942</v>
      </c>
      <c r="J31" s="19">
        <v>6012.942</v>
      </c>
      <c r="K31" s="19">
        <v>6012.942</v>
      </c>
      <c r="L31" s="19"/>
      <c r="M31" s="19"/>
      <c r="N31" s="19"/>
      <c r="O31" s="19"/>
      <c r="P31" s="19"/>
      <c r="Q31" s="19">
        <v>6012.942</v>
      </c>
      <c r="R31" s="19"/>
      <c r="S31" s="19"/>
      <c r="T31" s="19"/>
      <c r="U31" s="19"/>
      <c r="V31" s="19"/>
      <c r="W31" s="19"/>
      <c r="X31" s="19"/>
      <c r="Y31" s="19"/>
      <c r="Z31" s="19"/>
      <c r="AA31" s="20"/>
    </row>
    <row r="32" ht="15.75">
      <c r="A32" s="11"/>
      <c r="B32" s="12">
        <v>46181</v>
      </c>
      <c r="C32" s="13" t="s">
        <v>27</v>
      </c>
      <c r="D32" s="14">
        <v>10970.073055999999</v>
      </c>
      <c r="E32" s="14"/>
      <c r="F32" s="14"/>
      <c r="G32" s="14"/>
      <c r="H32" s="14"/>
      <c r="I32" s="14">
        <v>10775.192064000001</v>
      </c>
      <c r="J32" s="14">
        <v>11786.599743999999</v>
      </c>
      <c r="K32" s="14">
        <v>11990.731416000001</v>
      </c>
      <c r="L32" s="14"/>
      <c r="M32" s="14"/>
      <c r="N32" s="14"/>
      <c r="O32" s="14"/>
      <c r="P32" s="14"/>
      <c r="Q32" s="14">
        <v>5209.337800274352</v>
      </c>
      <c r="R32" s="14">
        <v>5209.3662640000002</v>
      </c>
      <c r="S32" s="14">
        <v>5852.5718778788078</v>
      </c>
      <c r="T32" s="14">
        <v>7932.2284734539198</v>
      </c>
      <c r="U32" s="14">
        <v>9891.0365055795755</v>
      </c>
      <c r="V32" s="14">
        <v>12379.600260413665</v>
      </c>
      <c r="W32" s="14">
        <v>15471.019961298753</v>
      </c>
      <c r="X32" s="14"/>
      <c r="Y32" s="14"/>
      <c r="Z32" s="14">
        <v>12732.01924</v>
      </c>
      <c r="AA32" s="15">
        <v>13052.70948</v>
      </c>
    </row>
    <row r="33">
      <c r="A33" s="1"/>
      <c r="B33" s="16"/>
      <c r="C33" s="13" t="s">
        <v>28</v>
      </c>
      <c r="D33" s="14"/>
      <c r="E33" s="14"/>
      <c r="F33" s="14"/>
      <c r="G33" s="14"/>
      <c r="H33" s="14"/>
      <c r="I33" s="14"/>
      <c r="J33" s="14"/>
      <c r="K33" s="14"/>
      <c r="L33" s="14"/>
      <c r="M33" s="14">
        <v>1610.55572224</v>
      </c>
      <c r="N33" s="14">
        <v>1118.4734943556241</v>
      </c>
      <c r="O33" s="14">
        <v>892.76403833017605</v>
      </c>
      <c r="P33" s="14">
        <v>863.16186233017595</v>
      </c>
      <c r="Q33" s="14"/>
      <c r="R33" s="14"/>
      <c r="S33" s="14"/>
      <c r="T33" s="14"/>
      <c r="U33" s="14"/>
      <c r="V33" s="14"/>
      <c r="W33" s="14"/>
      <c r="X33" s="14">
        <v>5008.3820550807277</v>
      </c>
      <c r="Y33" s="14">
        <v>3263.0231920000001</v>
      </c>
      <c r="Z33" s="14"/>
      <c r="AA33" s="15"/>
    </row>
    <row r="34">
      <c r="A34" s="1"/>
      <c r="B34" s="16"/>
      <c r="C34" s="13" t="s">
        <v>29</v>
      </c>
      <c r="D34" s="14"/>
      <c r="E34" s="14">
        <v>4014.7951200000002</v>
      </c>
      <c r="F34" s="14">
        <v>3761.9432000000002</v>
      </c>
      <c r="G34" s="14">
        <v>3632.4336800000001</v>
      </c>
      <c r="H34" s="14">
        <v>3609.9236919999998</v>
      </c>
      <c r="I34" s="14"/>
      <c r="J34" s="14"/>
      <c r="K34" s="14"/>
      <c r="L34" s="14">
        <v>3574.1543959999999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5"/>
    </row>
    <row r="35" ht="15.75">
      <c r="A35" s="1"/>
      <c r="B35" s="17"/>
      <c r="C35" s="18" t="s">
        <v>30</v>
      </c>
      <c r="D35" s="19"/>
      <c r="E35" s="19">
        <v>12044.38536</v>
      </c>
      <c r="F35" s="19">
        <v>11285.829599999999</v>
      </c>
      <c r="G35" s="19">
        <v>10897.30104</v>
      </c>
      <c r="H35" s="19">
        <v>10829.771076000001</v>
      </c>
      <c r="I35" s="19"/>
      <c r="J35" s="19"/>
      <c r="K35" s="19"/>
      <c r="L35" s="19">
        <v>10722.463188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0"/>
    </row>
    <row r="36" ht="15.75">
      <c r="A36" s="11"/>
      <c r="B36" s="12">
        <v>46182</v>
      </c>
      <c r="C36" s="13" t="s">
        <v>27</v>
      </c>
      <c r="D36" s="14">
        <v>15357.5481</v>
      </c>
      <c r="E36" s="14">
        <v>11945.581991999999</v>
      </c>
      <c r="F36" s="14">
        <v>12855.933036</v>
      </c>
      <c r="G36" s="14">
        <v>12416.793508000001</v>
      </c>
      <c r="H36" s="14">
        <v>14261.549587</v>
      </c>
      <c r="I36" s="14">
        <v>12353.88307</v>
      </c>
      <c r="J36" s="14">
        <v>12714.692934999999</v>
      </c>
      <c r="K36" s="14">
        <v>11738.594315599999</v>
      </c>
      <c r="L36" s="14">
        <v>10604.028968735483</v>
      </c>
      <c r="M36" s="14">
        <v>9324.5296111499993</v>
      </c>
      <c r="N36" s="14"/>
      <c r="O36" s="14"/>
      <c r="P36" s="14"/>
      <c r="Q36" s="14"/>
      <c r="R36" s="14"/>
      <c r="S36" s="14"/>
      <c r="T36" s="14"/>
      <c r="U36" s="14"/>
      <c r="V36" s="14">
        <v>13696.971684630729</v>
      </c>
      <c r="W36" s="14">
        <v>15549.255994852903</v>
      </c>
      <c r="X36" s="14">
        <v>15944.095418999999</v>
      </c>
      <c r="Y36" s="14">
        <v>16181.551484</v>
      </c>
      <c r="Z36" s="14">
        <v>14601.389305999999</v>
      </c>
      <c r="AA36" s="15">
        <v>14294.855113</v>
      </c>
    </row>
    <row r="37">
      <c r="A37" s="1"/>
      <c r="B37" s="16"/>
      <c r="C37" s="13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v>1668.9769140000001</v>
      </c>
      <c r="O37" s="14">
        <v>1262.526143</v>
      </c>
      <c r="P37" s="14">
        <v>-308.07611550000001</v>
      </c>
      <c r="Q37" s="14">
        <v>-58.901439500000002</v>
      </c>
      <c r="R37" s="14">
        <v>793.4733185</v>
      </c>
      <c r="S37" s="14">
        <v>1314.0263545</v>
      </c>
      <c r="T37" s="14">
        <v>1717.3932804999999</v>
      </c>
      <c r="U37" s="14">
        <v>2514.2972809633052</v>
      </c>
      <c r="V37" s="14"/>
      <c r="W37" s="14"/>
      <c r="X37" s="14"/>
      <c r="Y37" s="14"/>
      <c r="Z37" s="14"/>
      <c r="AA37" s="15"/>
    </row>
    <row r="38">
      <c r="A38" s="1"/>
      <c r="B38" s="16"/>
      <c r="C38" s="13" t="s">
        <v>29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5"/>
    </row>
    <row r="39" thickBot="1" ht="15.75">
      <c r="A39" s="1"/>
      <c r="B39" s="17"/>
      <c r="C39" s="18" t="s">
        <v>30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0"/>
    </row>
    <row r="40" ht="15.75">
      <c r="A40" s="11"/>
      <c r="B40" s="12">
        <v>46183</v>
      </c>
      <c r="C40" s="13" t="s">
        <v>27</v>
      </c>
      <c r="D40" s="14">
        <v>10649.506123054278</v>
      </c>
      <c r="E40" s="14">
        <v>9743.1173999999992</v>
      </c>
      <c r="F40" s="14">
        <v>10838.293127999999</v>
      </c>
      <c r="G40" s="14">
        <v>11073.237921</v>
      </c>
      <c r="H40" s="14">
        <v>11287.833165</v>
      </c>
      <c r="I40" s="14">
        <v>10387.337737934646</v>
      </c>
      <c r="J40" s="14">
        <v>11157.81704750214</v>
      </c>
      <c r="K40" s="14"/>
      <c r="L40" s="14"/>
      <c r="M40" s="14"/>
      <c r="N40" s="14"/>
      <c r="O40" s="14"/>
      <c r="P40" s="14"/>
      <c r="Q40" s="14"/>
      <c r="R40" s="14"/>
      <c r="S40" s="14">
        <v>8076.6227867757298</v>
      </c>
      <c r="T40" s="14">
        <v>10428.218883</v>
      </c>
      <c r="U40" s="14"/>
      <c r="V40" s="14">
        <v>13911.075027000001</v>
      </c>
      <c r="W40" s="14"/>
      <c r="X40" s="14"/>
      <c r="Y40" s="14"/>
      <c r="Z40" s="14"/>
      <c r="AA40" s="15"/>
    </row>
    <row r="41">
      <c r="A41" s="1"/>
      <c r="B41" s="16"/>
      <c r="C41" s="13" t="s">
        <v>28</v>
      </c>
      <c r="D41" s="14"/>
      <c r="E41" s="14"/>
      <c r="F41" s="14"/>
      <c r="G41" s="14"/>
      <c r="H41" s="14"/>
      <c r="I41" s="14"/>
      <c r="J41" s="14"/>
      <c r="K41" s="14">
        <v>2727.4029401808002</v>
      </c>
      <c r="L41" s="14">
        <v>2467.2286530000001</v>
      </c>
      <c r="M41" s="14">
        <v>3097.888485604758</v>
      </c>
      <c r="N41" s="14">
        <v>1771.6440689999999</v>
      </c>
      <c r="O41" s="14">
        <v>1486.7503830000001</v>
      </c>
      <c r="P41" s="14">
        <v>1459.000998</v>
      </c>
      <c r="Q41" s="14">
        <v>1452.834468</v>
      </c>
      <c r="R41" s="14"/>
      <c r="S41" s="14"/>
      <c r="T41" s="14"/>
      <c r="U41" s="14">
        <v>4206.8067659999997</v>
      </c>
      <c r="V41" s="14"/>
      <c r="W41" s="14">
        <v>5410.513422</v>
      </c>
      <c r="X41" s="14">
        <v>6262.7278679999999</v>
      </c>
      <c r="Y41" s="14">
        <v>5867.4532950000003</v>
      </c>
      <c r="Z41" s="14">
        <v>4790.7771570000004</v>
      </c>
      <c r="AA41" s="15">
        <v>4452.2346600000001</v>
      </c>
    </row>
    <row r="42">
      <c r="A42" s="1"/>
      <c r="B42" s="16"/>
      <c r="C42" s="13" t="s">
        <v>29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>
        <v>2620.7752500000001</v>
      </c>
      <c r="S42" s="14"/>
      <c r="T42" s="14"/>
      <c r="U42" s="14"/>
      <c r="V42" s="14"/>
      <c r="W42" s="14"/>
      <c r="X42" s="14"/>
      <c r="Y42" s="14"/>
      <c r="Z42" s="14"/>
      <c r="AA42" s="15"/>
    </row>
    <row r="43" ht="15.75">
      <c r="A43" s="1"/>
      <c r="B43" s="17"/>
      <c r="C43" s="18" t="s">
        <v>30</v>
      </c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>
        <v>7862.32575</v>
      </c>
      <c r="S43" s="19"/>
      <c r="T43" s="19"/>
      <c r="U43" s="19"/>
      <c r="V43" s="19"/>
      <c r="W43" s="19"/>
      <c r="X43" s="19"/>
      <c r="Y43" s="19"/>
      <c r="Z43" s="19"/>
      <c r="AA43" s="20"/>
    </row>
    <row r="44" ht="15.75">
      <c r="A44" s="11"/>
      <c r="B44" s="12">
        <v>46184</v>
      </c>
      <c r="C44" s="13" t="s">
        <v>27</v>
      </c>
      <c r="D44" s="14">
        <v>12117.589848</v>
      </c>
      <c r="E44" s="14">
        <v>11329.724574</v>
      </c>
      <c r="F44" s="14"/>
      <c r="G44" s="14"/>
      <c r="H44" s="14"/>
      <c r="I44" s="14"/>
      <c r="J44" s="14">
        <v>9935.7253443780228</v>
      </c>
      <c r="K44" s="14">
        <v>9775.5184645978024</v>
      </c>
      <c r="L44" s="14">
        <v>8594.3954119895552</v>
      </c>
      <c r="M44" s="14">
        <v>6164.5217585</v>
      </c>
      <c r="N44" s="14"/>
      <c r="O44" s="14"/>
      <c r="P44" s="14"/>
      <c r="Q44" s="14"/>
      <c r="R44" s="14"/>
      <c r="S44" s="14"/>
      <c r="T44" s="14"/>
      <c r="U44" s="14">
        <v>8790.4551157941623</v>
      </c>
      <c r="V44" s="14">
        <v>12732.839882</v>
      </c>
      <c r="W44" s="14"/>
      <c r="X44" s="14"/>
      <c r="Y44" s="14"/>
      <c r="Z44" s="14"/>
      <c r="AA44" s="15"/>
    </row>
    <row r="45">
      <c r="A45" s="1"/>
      <c r="B45" s="16"/>
      <c r="C45" s="13" t="s">
        <v>28</v>
      </c>
      <c r="D45" s="14"/>
      <c r="E45" s="14"/>
      <c r="F45" s="14"/>
      <c r="G45" s="14"/>
      <c r="H45" s="14"/>
      <c r="I45" s="14">
        <v>2199.6113439999999</v>
      </c>
      <c r="J45" s="14"/>
      <c r="K45" s="14"/>
      <c r="L45" s="14"/>
      <c r="M45" s="14"/>
      <c r="N45" s="14">
        <v>-282.96985209541998</v>
      </c>
      <c r="O45" s="14">
        <v>-431.53809999999999</v>
      </c>
      <c r="P45" s="14">
        <v>-620.71031208806903</v>
      </c>
      <c r="Q45" s="14">
        <v>-1052.583711026939</v>
      </c>
      <c r="R45" s="14"/>
      <c r="S45" s="14">
        <v>748.10963851018505</v>
      </c>
      <c r="T45" s="14">
        <v>1502.3697509807489</v>
      </c>
      <c r="U45" s="14"/>
      <c r="V45" s="14"/>
      <c r="W45" s="14">
        <v>3730.8572887786622</v>
      </c>
      <c r="X45" s="14">
        <v>2924.6291488310262</v>
      </c>
      <c r="Y45" s="14">
        <v>3200.7413901409168</v>
      </c>
      <c r="Z45" s="14">
        <v>2652.935764576202</v>
      </c>
      <c r="AA45" s="15">
        <v>2523.2649190000002</v>
      </c>
    </row>
    <row r="46">
      <c r="A46" s="1"/>
      <c r="B46" s="16"/>
      <c r="C46" s="13" t="s">
        <v>29</v>
      </c>
      <c r="D46" s="14"/>
      <c r="E46" s="14"/>
      <c r="F46" s="14">
        <v>3656.6689145</v>
      </c>
      <c r="G46" s="14">
        <v>3700.4392075000001</v>
      </c>
      <c r="H46" s="14">
        <v>3720.7831464999999</v>
      </c>
      <c r="I46" s="14"/>
      <c r="J46" s="14"/>
      <c r="K46" s="14"/>
      <c r="L46" s="14"/>
      <c r="M46" s="14"/>
      <c r="N46" s="14"/>
      <c r="O46" s="14"/>
      <c r="P46" s="14"/>
      <c r="Q46" s="14"/>
      <c r="R46" s="14">
        <v>-974.65962300000001</v>
      </c>
      <c r="S46" s="14"/>
      <c r="T46" s="14"/>
      <c r="U46" s="14"/>
      <c r="V46" s="14"/>
      <c r="W46" s="14"/>
      <c r="X46" s="14"/>
      <c r="Y46" s="14"/>
      <c r="Z46" s="14"/>
      <c r="AA46" s="15"/>
    </row>
    <row r="47" ht="15.75">
      <c r="A47" s="1"/>
      <c r="B47" s="17"/>
      <c r="C47" s="18" t="s">
        <v>30</v>
      </c>
      <c r="D47" s="19"/>
      <c r="E47" s="19"/>
      <c r="F47" s="19">
        <v>10970.0067435</v>
      </c>
      <c r="G47" s="19">
        <v>11101.317622500001</v>
      </c>
      <c r="H47" s="19">
        <v>11162.3494395</v>
      </c>
      <c r="I47" s="19"/>
      <c r="J47" s="19"/>
      <c r="K47" s="19"/>
      <c r="L47" s="19"/>
      <c r="M47" s="19"/>
      <c r="N47" s="19"/>
      <c r="O47" s="19"/>
      <c r="P47" s="19"/>
      <c r="Q47" s="19"/>
      <c r="R47" s="19">
        <v>6010.7092499999999</v>
      </c>
      <c r="S47" s="19"/>
      <c r="T47" s="19"/>
      <c r="U47" s="19"/>
      <c r="V47" s="19"/>
      <c r="W47" s="19"/>
      <c r="X47" s="19"/>
      <c r="Y47" s="19"/>
      <c r="Z47" s="19"/>
      <c r="AA47" s="20"/>
    </row>
    <row r="48" ht="15.75">
      <c r="A48" s="11"/>
      <c r="B48" s="12">
        <v>46185</v>
      </c>
      <c r="C48" s="13" t="s">
        <v>27</v>
      </c>
      <c r="D48" s="14">
        <v>12163.3450545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5"/>
    </row>
    <row r="49">
      <c r="A49" s="1"/>
      <c r="B49" s="16"/>
      <c r="C49" s="13" t="s">
        <v>28</v>
      </c>
      <c r="D49" s="14"/>
      <c r="E49" s="14"/>
      <c r="F49" s="14">
        <v>2368.374006</v>
      </c>
      <c r="G49" s="14">
        <v>2237.6880900000001</v>
      </c>
      <c r="H49" s="14">
        <v>2078.6457959999998</v>
      </c>
      <c r="I49" s="14">
        <v>3709.9080847499999</v>
      </c>
      <c r="J49" s="14">
        <v>2574.2659680000002</v>
      </c>
      <c r="K49" s="14">
        <v>2599.7307875732549</v>
      </c>
      <c r="L49" s="14">
        <v>2278.6815495000001</v>
      </c>
      <c r="M49" s="14">
        <v>1931.6178503156279</v>
      </c>
      <c r="N49" s="14">
        <v>1756.2001037082391</v>
      </c>
      <c r="O49" s="14">
        <v>1803.3977063156281</v>
      </c>
      <c r="P49" s="14">
        <v>1636.9580963156279</v>
      </c>
      <c r="Q49" s="14">
        <v>1437.230564315628</v>
      </c>
      <c r="R49" s="14">
        <v>1284.9691433156279</v>
      </c>
      <c r="S49" s="14">
        <v>1159.2210614999999</v>
      </c>
      <c r="T49" s="14">
        <v>1436.6204115</v>
      </c>
      <c r="U49" s="14">
        <v>1641.6262366875001</v>
      </c>
      <c r="V49" s="14">
        <v>2711.056496220609</v>
      </c>
      <c r="W49" s="14">
        <v>2816.0397861983579</v>
      </c>
      <c r="X49" s="14">
        <v>2420.6180760758789</v>
      </c>
      <c r="Y49" s="14">
        <v>2926.1063668672018</v>
      </c>
      <c r="Z49" s="14">
        <v>2629.1779257080611</v>
      </c>
      <c r="AA49" s="15">
        <v>3215.983131</v>
      </c>
    </row>
    <row r="50">
      <c r="A50" s="1"/>
      <c r="B50" s="16"/>
      <c r="C50" s="13" t="s">
        <v>29</v>
      </c>
      <c r="D50" s="14"/>
      <c r="E50" s="14">
        <v>4172.0862239999997</v>
      </c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5"/>
    </row>
    <row r="51" ht="15.75">
      <c r="A51" s="1"/>
      <c r="B51" s="17"/>
      <c r="C51" s="18" t="s">
        <v>30</v>
      </c>
      <c r="D51" s="19"/>
      <c r="E51" s="19">
        <v>12516.258672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0"/>
    </row>
    <row r="52" thickTop="1" ht="15.75">
      <c r="A52" s="11"/>
      <c r="B52" s="12">
        <v>46186</v>
      </c>
      <c r="C52" s="13" t="s">
        <v>27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5"/>
    </row>
    <row r="53">
      <c r="A53" s="1"/>
      <c r="B53" s="16"/>
      <c r="C53" s="13" t="s">
        <v>28</v>
      </c>
      <c r="D53" s="14">
        <v>1755.9156230000001</v>
      </c>
      <c r="E53" s="14">
        <v>1548.213424</v>
      </c>
      <c r="F53" s="14">
        <v>1354.0704189999999</v>
      </c>
      <c r="G53" s="14">
        <v>1468.7072410000001</v>
      </c>
      <c r="H53" s="14">
        <v>1418.1684270000001</v>
      </c>
      <c r="I53" s="14">
        <v>1166.707011</v>
      </c>
      <c r="J53" s="14">
        <v>-289.05736300000001</v>
      </c>
      <c r="K53" s="14"/>
      <c r="L53" s="14"/>
      <c r="M53" s="14">
        <v>-2533.4121335</v>
      </c>
      <c r="N53" s="14">
        <v>-2768.540884</v>
      </c>
      <c r="O53" s="14">
        <v>-3081.6350000000002</v>
      </c>
      <c r="P53" s="14">
        <v>-3081.6350000000002</v>
      </c>
      <c r="Q53" s="14">
        <v>-3081.6350000000002</v>
      </c>
      <c r="R53" s="14"/>
      <c r="S53" s="14">
        <v>-3081.6350000000002</v>
      </c>
      <c r="T53" s="14">
        <v>-3081.6350000000002</v>
      </c>
      <c r="U53" s="14">
        <v>-1511.8501309999999</v>
      </c>
      <c r="V53" s="14">
        <v>2228.9074026497428</v>
      </c>
      <c r="W53" s="14">
        <v>2512.9254357302129</v>
      </c>
      <c r="X53" s="14">
        <v>2657.0277668646931</v>
      </c>
      <c r="Y53" s="14">
        <v>2302.8133864500001</v>
      </c>
      <c r="Z53" s="14">
        <v>2513.103546220962</v>
      </c>
      <c r="AA53" s="15">
        <v>2631.2282779671109</v>
      </c>
    </row>
    <row r="54">
      <c r="A54" s="1"/>
      <c r="B54" s="16"/>
      <c r="C54" s="13" t="s">
        <v>29</v>
      </c>
      <c r="D54" s="14"/>
      <c r="E54" s="14"/>
      <c r="F54" s="14"/>
      <c r="G54" s="14"/>
      <c r="H54" s="14"/>
      <c r="I54" s="14"/>
      <c r="J54" s="14"/>
      <c r="K54" s="14">
        <v>-1623.4053180000001</v>
      </c>
      <c r="L54" s="14">
        <v>-2444.9692089999999</v>
      </c>
      <c r="M54" s="14"/>
      <c r="N54" s="14"/>
      <c r="O54" s="14"/>
      <c r="P54" s="14"/>
      <c r="Q54" s="14"/>
      <c r="R54" s="14">
        <v>-3081.6350000000002</v>
      </c>
      <c r="S54" s="14"/>
      <c r="T54" s="14"/>
      <c r="U54" s="14"/>
      <c r="V54" s="14"/>
      <c r="W54" s="14"/>
      <c r="X54" s="14"/>
      <c r="Y54" s="14"/>
      <c r="Z54" s="14"/>
      <c r="AA54" s="15"/>
    </row>
    <row r="55" ht="15.75">
      <c r="A55" s="1"/>
      <c r="B55" s="17"/>
      <c r="C55" s="18" t="s">
        <v>30</v>
      </c>
      <c r="D55" s="19"/>
      <c r="E55" s="19"/>
      <c r="F55" s="19"/>
      <c r="G55" s="19"/>
      <c r="H55" s="19"/>
      <c r="I55" s="19"/>
      <c r="J55" s="19"/>
      <c r="K55" s="19">
        <v>6009.1882500000002</v>
      </c>
      <c r="L55" s="19">
        <v>6009.1882500000002</v>
      </c>
      <c r="M55" s="19"/>
      <c r="N55" s="19"/>
      <c r="O55" s="19"/>
      <c r="P55" s="19"/>
      <c r="Q55" s="19"/>
      <c r="R55" s="19">
        <v>6009.1882500000002</v>
      </c>
      <c r="S55" s="19"/>
      <c r="T55" s="19"/>
      <c r="U55" s="19"/>
      <c r="V55" s="19"/>
      <c r="W55" s="19"/>
      <c r="X55" s="19"/>
      <c r="Y55" s="19"/>
      <c r="Z55" s="19"/>
      <c r="AA55" s="20"/>
    </row>
    <row r="56" thickTop="1" ht="15.75">
      <c r="A56" s="11"/>
      <c r="B56" s="12">
        <v>46187</v>
      </c>
      <c r="C56" s="13" t="s">
        <v>27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5"/>
    </row>
    <row r="57">
      <c r="A57" s="1"/>
      <c r="B57" s="16"/>
      <c r="C57" s="13" t="s">
        <v>28</v>
      </c>
      <c r="D57" s="14">
        <v>2870.616072380139</v>
      </c>
      <c r="E57" s="14">
        <v>2102.291397</v>
      </c>
      <c r="F57" s="14">
        <v>1806.4544370000001</v>
      </c>
      <c r="G57" s="14">
        <v>1676.4094399999999</v>
      </c>
      <c r="H57" s="14">
        <v>1484.1154160000001</v>
      </c>
      <c r="I57" s="14">
        <v>1401.5275979999999</v>
      </c>
      <c r="J57" s="14">
        <v>-1419.401081</v>
      </c>
      <c r="K57" s="14">
        <v>-2436.9569580000002</v>
      </c>
      <c r="L57" s="14">
        <v>-2486.879445</v>
      </c>
      <c r="M57" s="14">
        <v>-2639.728541</v>
      </c>
      <c r="N57" s="14">
        <v>-2857.9082990000002</v>
      </c>
      <c r="O57" s="14">
        <v>-3037.875783</v>
      </c>
      <c r="P57" s="14">
        <v>-3081.6350000000002</v>
      </c>
      <c r="Q57" s="14">
        <v>-3081.6350000000002</v>
      </c>
      <c r="R57" s="14">
        <v>-3081.6350000000002</v>
      </c>
      <c r="S57" s="14">
        <v>-3081.6350000000002</v>
      </c>
      <c r="T57" s="14">
        <v>-2464.3218768000002</v>
      </c>
      <c r="U57" s="14"/>
      <c r="V57" s="14">
        <v>3564.0703995684289</v>
      </c>
      <c r="W57" s="14">
        <v>4408.3646651490162</v>
      </c>
      <c r="X57" s="14">
        <v>3273.6080199432822</v>
      </c>
      <c r="Y57" s="14">
        <v>3007.5363905918171</v>
      </c>
      <c r="Z57" s="14">
        <v>2400.9825186471671</v>
      </c>
      <c r="AA57" s="15">
        <v>2570.5401286783072</v>
      </c>
    </row>
    <row r="58">
      <c r="A58" s="1"/>
      <c r="B58" s="16"/>
      <c r="C58" s="13" t="s">
        <v>29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>
        <v>-2269.316014</v>
      </c>
      <c r="V58" s="14"/>
      <c r="W58" s="14"/>
      <c r="X58" s="14"/>
      <c r="Y58" s="14"/>
      <c r="Z58" s="14"/>
      <c r="AA58" s="15"/>
    </row>
    <row r="59" ht="15.75">
      <c r="A59" s="1"/>
      <c r="B59" s="17"/>
      <c r="C59" s="18" t="s">
        <v>30</v>
      </c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>
        <v>6009.1882500000002</v>
      </c>
      <c r="V59" s="19"/>
      <c r="W59" s="19"/>
      <c r="X59" s="19"/>
      <c r="Y59" s="19"/>
      <c r="Z59" s="19"/>
      <c r="AA59" s="20"/>
    </row>
    <row r="60" thickTop="1" ht="15.75">
      <c r="A60" s="11"/>
      <c r="B60" s="12">
        <v>46188</v>
      </c>
      <c r="C60" s="13" t="s">
        <v>27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5"/>
    </row>
    <row r="61">
      <c r="A61" s="1"/>
      <c r="B61" s="16"/>
      <c r="C61" s="13" t="s">
        <v>28</v>
      </c>
      <c r="D61" s="14">
        <v>1968.548438</v>
      </c>
      <c r="E61" s="14">
        <v>1754.066642</v>
      </c>
      <c r="F61" s="14">
        <v>1806.4544370000001</v>
      </c>
      <c r="G61" s="14">
        <v>1650.5237059999999</v>
      </c>
      <c r="H61" s="14">
        <v>1612.9277589999999</v>
      </c>
      <c r="I61" s="14">
        <v>2389.4997790000002</v>
      </c>
      <c r="J61" s="14">
        <v>2155.911846</v>
      </c>
      <c r="K61" s="14"/>
      <c r="L61" s="14">
        <v>1785.499319</v>
      </c>
      <c r="M61" s="14">
        <v>1251.14381</v>
      </c>
      <c r="N61" s="14">
        <v>-1105.0743110000001</v>
      </c>
      <c r="O61" s="14">
        <v>-1801.489580337188</v>
      </c>
      <c r="P61" s="14">
        <v>-1803.28035295</v>
      </c>
      <c r="Q61" s="14">
        <v>-1796.241017878717</v>
      </c>
      <c r="R61" s="14">
        <v>-1795.629206090319</v>
      </c>
      <c r="S61" s="14">
        <v>-1550.447609375</v>
      </c>
      <c r="T61" s="14">
        <v>-380.27375899999998</v>
      </c>
      <c r="U61" s="14"/>
      <c r="V61" s="14">
        <v>3365.2941883949329</v>
      </c>
      <c r="W61" s="14">
        <v>2839.2279114466951</v>
      </c>
      <c r="X61" s="14">
        <v>4094.972824995742</v>
      </c>
      <c r="Y61" s="14">
        <v>3412.8155467580968</v>
      </c>
      <c r="Z61" s="14">
        <v>2844.965432</v>
      </c>
      <c r="AA61" s="15">
        <v>2720.4673779999998</v>
      </c>
    </row>
    <row r="62">
      <c r="A62" s="1"/>
      <c r="B62" s="16"/>
      <c r="C62" s="13" t="s">
        <v>29</v>
      </c>
      <c r="D62" s="14"/>
      <c r="E62" s="14"/>
      <c r="F62" s="14"/>
      <c r="G62" s="14"/>
      <c r="H62" s="14"/>
      <c r="I62" s="14"/>
      <c r="J62" s="14"/>
      <c r="K62" s="14">
        <v>3436.3311884999998</v>
      </c>
      <c r="L62" s="14"/>
      <c r="M62" s="14"/>
      <c r="N62" s="14"/>
      <c r="O62" s="14"/>
      <c r="P62" s="14"/>
      <c r="Q62" s="14"/>
      <c r="R62" s="14"/>
      <c r="S62" s="14"/>
      <c r="T62" s="14"/>
      <c r="U62" s="14">
        <v>4177.4644060000001</v>
      </c>
      <c r="V62" s="14"/>
      <c r="W62" s="14"/>
      <c r="X62" s="14"/>
      <c r="Y62" s="14"/>
      <c r="Z62" s="14"/>
      <c r="AA62" s="15"/>
    </row>
    <row r="63" ht="15.75">
      <c r="A63" s="1"/>
      <c r="B63" s="17"/>
      <c r="C63" s="18" t="s">
        <v>30</v>
      </c>
      <c r="D63" s="19"/>
      <c r="E63" s="19"/>
      <c r="F63" s="19"/>
      <c r="G63" s="19"/>
      <c r="H63" s="19"/>
      <c r="I63" s="19"/>
      <c r="J63" s="19"/>
      <c r="K63" s="19">
        <v>10308.993565500001</v>
      </c>
      <c r="L63" s="19"/>
      <c r="M63" s="19"/>
      <c r="N63" s="19"/>
      <c r="O63" s="19"/>
      <c r="P63" s="19"/>
      <c r="Q63" s="19"/>
      <c r="R63" s="19"/>
      <c r="S63" s="19"/>
      <c r="T63" s="19"/>
      <c r="U63" s="19">
        <v>12532.393217999999</v>
      </c>
      <c r="V63" s="19"/>
      <c r="W63" s="19"/>
      <c r="X63" s="19"/>
      <c r="Y63" s="19"/>
      <c r="Z63" s="19"/>
      <c r="AA63" s="20"/>
    </row>
    <row r="64" ht="15.75">
      <c r="A64" s="11"/>
      <c r="B64" s="12">
        <v>46189</v>
      </c>
      <c r="C64" s="13" t="s">
        <v>27</v>
      </c>
      <c r="D64" s="14">
        <v>11326.371193000001</v>
      </c>
      <c r="E64" s="14">
        <v>9713.2923205000006</v>
      </c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>
        <v>5205.6073489999999</v>
      </c>
      <c r="R64" s="14">
        <v>5205.6458656875002</v>
      </c>
      <c r="S64" s="14">
        <v>5205.2992155000002</v>
      </c>
      <c r="T64" s="14">
        <v>6788.3350717499998</v>
      </c>
      <c r="U64" s="14">
        <v>10976.331537</v>
      </c>
      <c r="V64" s="14"/>
      <c r="W64" s="14"/>
      <c r="X64" s="14"/>
      <c r="Y64" s="14"/>
      <c r="Z64" s="14"/>
      <c r="AA64" s="15"/>
    </row>
    <row r="65">
      <c r="A65" s="1"/>
      <c r="B65" s="16"/>
      <c r="C65" s="13" t="s">
        <v>28</v>
      </c>
      <c r="D65" s="14"/>
      <c r="E65" s="14"/>
      <c r="F65" s="14"/>
      <c r="G65" s="14">
        <v>2152.0043639999999</v>
      </c>
      <c r="H65" s="14">
        <v>2142.7603589999999</v>
      </c>
      <c r="I65" s="14"/>
      <c r="J65" s="14">
        <v>2366.4652799999999</v>
      </c>
      <c r="K65" s="14">
        <v>2434.8709170000002</v>
      </c>
      <c r="L65" s="14">
        <v>2076.2035230000001</v>
      </c>
      <c r="M65" s="14">
        <v>1171.523567</v>
      </c>
      <c r="N65" s="14">
        <v>-215.07718299999999</v>
      </c>
      <c r="O65" s="14">
        <v>-1115.9474885665941</v>
      </c>
      <c r="P65" s="14">
        <v>-176.25236200000001</v>
      </c>
      <c r="Q65" s="14"/>
      <c r="R65" s="14"/>
      <c r="S65" s="14"/>
      <c r="T65" s="14"/>
      <c r="U65" s="14"/>
      <c r="V65" s="14">
        <v>3020.8655662299552</v>
      </c>
      <c r="W65" s="14">
        <v>3774.6285948304662</v>
      </c>
      <c r="X65" s="14">
        <v>3913.911717</v>
      </c>
      <c r="Y65" s="14">
        <v>5243.4510920402772</v>
      </c>
      <c r="Z65" s="14">
        <v>3941.026067306444</v>
      </c>
      <c r="AA65" s="15">
        <v>3004.9178919999999</v>
      </c>
    </row>
    <row r="66">
      <c r="A66" s="1"/>
      <c r="B66" s="16"/>
      <c r="C66" s="13" t="s">
        <v>29</v>
      </c>
      <c r="D66" s="14"/>
      <c r="E66" s="14"/>
      <c r="F66" s="14">
        <v>3573.4241995000002</v>
      </c>
      <c r="G66" s="14"/>
      <c r="H66" s="14"/>
      <c r="I66" s="14">
        <v>3835.6458080000002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5"/>
    </row>
    <row r="67" ht="15.75">
      <c r="A67" s="1"/>
      <c r="B67" s="17"/>
      <c r="C67" s="18" t="s">
        <v>30</v>
      </c>
      <c r="D67" s="19"/>
      <c r="E67" s="19"/>
      <c r="F67" s="19">
        <v>10720.2725985</v>
      </c>
      <c r="G67" s="19"/>
      <c r="H67" s="19"/>
      <c r="I67" s="19">
        <v>11506.937424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0"/>
    </row>
    <row r="68" ht="15.75">
      <c r="A68" s="11"/>
      <c r="B68" s="12">
        <v>46190</v>
      </c>
      <c r="C68" s="13" t="s">
        <v>27</v>
      </c>
      <c r="D68" s="14"/>
      <c r="E68" s="14"/>
      <c r="F68" s="14">
        <v>12005.607162</v>
      </c>
      <c r="G68" s="14"/>
      <c r="H68" s="14"/>
      <c r="I68" s="14">
        <v>10335.594052</v>
      </c>
      <c r="J68" s="14">
        <v>13199.88222</v>
      </c>
      <c r="K68" s="14">
        <v>11100.685264734657</v>
      </c>
      <c r="L68" s="14">
        <v>9802.8817187346558</v>
      </c>
      <c r="M68" s="14">
        <v>7892.8147280000003</v>
      </c>
      <c r="N68" s="14"/>
      <c r="O68" s="14"/>
      <c r="P68" s="14"/>
      <c r="Q68" s="14">
        <v>5205.1076177346549</v>
      </c>
      <c r="R68" s="14">
        <v>5205.7238587346546</v>
      </c>
      <c r="S68" s="14">
        <v>6031.6785415055638</v>
      </c>
      <c r="T68" s="14">
        <v>7252.6635772</v>
      </c>
      <c r="U68" s="14"/>
      <c r="V68" s="14"/>
      <c r="W68" s="14"/>
      <c r="X68" s="14"/>
      <c r="Y68" s="14">
        <v>17830.317094000002</v>
      </c>
      <c r="Z68" s="14">
        <v>15190.34065</v>
      </c>
      <c r="AA68" s="15">
        <v>13262.122561</v>
      </c>
    </row>
    <row r="69">
      <c r="A69" s="1"/>
      <c r="B69" s="16"/>
      <c r="C69" s="13" t="s">
        <v>28</v>
      </c>
      <c r="D69" s="14">
        <v>2933.6495163849959</v>
      </c>
      <c r="E69" s="14">
        <v>3627.347552197602</v>
      </c>
      <c r="F69" s="14"/>
      <c r="G69" s="14"/>
      <c r="H69" s="14"/>
      <c r="I69" s="14"/>
      <c r="J69" s="14"/>
      <c r="K69" s="14"/>
      <c r="L69" s="14"/>
      <c r="M69" s="14"/>
      <c r="N69" s="14">
        <v>1496.849389</v>
      </c>
      <c r="O69" s="14">
        <v>1340.9404159999999</v>
      </c>
      <c r="P69" s="14">
        <v>1220.7734210000001</v>
      </c>
      <c r="Q69" s="14"/>
      <c r="R69" s="14"/>
      <c r="S69" s="14"/>
      <c r="T69" s="14"/>
      <c r="U69" s="14">
        <v>2171.9972180636109</v>
      </c>
      <c r="V69" s="14">
        <v>3293.5695999576228</v>
      </c>
      <c r="W69" s="14">
        <v>3722.401463153552</v>
      </c>
      <c r="X69" s="14">
        <v>5577.597291</v>
      </c>
      <c r="Y69" s="14"/>
      <c r="Z69" s="14"/>
      <c r="AA69" s="15"/>
    </row>
    <row r="70">
      <c r="A70" s="1"/>
      <c r="B70" s="16"/>
      <c r="C70" s="13" t="s">
        <v>29</v>
      </c>
      <c r="D70" s="14"/>
      <c r="E70" s="14"/>
      <c r="F70" s="14"/>
      <c r="G70" s="14">
        <v>3951.6454125</v>
      </c>
      <c r="H70" s="14">
        <v>3958.1159429999998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5"/>
    </row>
    <row r="71" ht="15.75">
      <c r="A71" s="1"/>
      <c r="B71" s="17"/>
      <c r="C71" s="18" t="s">
        <v>30</v>
      </c>
      <c r="D71" s="19"/>
      <c r="E71" s="19"/>
      <c r="F71" s="19"/>
      <c r="G71" s="19">
        <v>11854.9362375</v>
      </c>
      <c r="H71" s="19">
        <v>11874.347829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0"/>
    </row>
    <row r="72" ht="15.75">
      <c r="A72" s="11"/>
      <c r="B72" s="12">
        <v>46191</v>
      </c>
      <c r="C72" s="13" t="s">
        <v>27</v>
      </c>
      <c r="D72" s="14">
        <v>12643.292740000001</v>
      </c>
      <c r="E72" s="14"/>
      <c r="F72" s="14"/>
      <c r="G72" s="14"/>
      <c r="H72" s="14"/>
      <c r="I72" s="14"/>
      <c r="J72" s="14">
        <v>10619.8168218103</v>
      </c>
      <c r="K72" s="14">
        <v>10980.927842238185</v>
      </c>
      <c r="L72" s="14">
        <v>9742.1152054426839</v>
      </c>
      <c r="M72" s="14">
        <v>8294.5087204426854</v>
      </c>
      <c r="N72" s="14"/>
      <c r="O72" s="14">
        <v>5205.7885404426852</v>
      </c>
      <c r="P72" s="14">
        <v>5205.7885404426852</v>
      </c>
      <c r="Q72" s="14">
        <v>5205.7885404426852</v>
      </c>
      <c r="R72" s="14">
        <v>5205.7885404426852</v>
      </c>
      <c r="S72" s="14">
        <v>5205.9609473553501</v>
      </c>
      <c r="T72" s="14">
        <v>6204.9265123553496</v>
      </c>
      <c r="U72" s="14">
        <v>8484.6029957112441</v>
      </c>
      <c r="V72" s="14">
        <v>10982.843730625</v>
      </c>
      <c r="W72" s="14"/>
      <c r="X72" s="14">
        <v>35315.682090000002</v>
      </c>
      <c r="Y72" s="14">
        <v>33860.050233027265</v>
      </c>
      <c r="Z72" s="14">
        <v>22482.579730000001</v>
      </c>
      <c r="AA72" s="15">
        <v>14508.726895</v>
      </c>
    </row>
    <row r="73">
      <c r="A73" s="1"/>
      <c r="B73" s="16"/>
      <c r="C73" s="13" t="s">
        <v>28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>
        <v>1438.978775</v>
      </c>
      <c r="O73" s="14"/>
      <c r="P73" s="14"/>
      <c r="Q73" s="14"/>
      <c r="R73" s="14"/>
      <c r="S73" s="14"/>
      <c r="T73" s="14"/>
      <c r="U73" s="14"/>
      <c r="V73" s="14"/>
      <c r="W73" s="14">
        <v>7113.5468950000004</v>
      </c>
      <c r="X73" s="14"/>
      <c r="Y73" s="14"/>
      <c r="Z73" s="14"/>
      <c r="AA73" s="15"/>
    </row>
    <row r="74">
      <c r="A74" s="1"/>
      <c r="B74" s="16"/>
      <c r="C74" s="13" t="s">
        <v>29</v>
      </c>
      <c r="D74" s="14"/>
      <c r="E74" s="14">
        <v>3904.038775</v>
      </c>
      <c r="F74" s="14">
        <v>3780.7857749999998</v>
      </c>
      <c r="G74" s="14">
        <v>3732.1008400000001</v>
      </c>
      <c r="H74" s="14">
        <v>3719.4674074999998</v>
      </c>
      <c r="I74" s="14">
        <v>3776.7800524999998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5"/>
    </row>
    <row r="75" ht="15.75">
      <c r="A75" s="1"/>
      <c r="B75" s="17"/>
      <c r="C75" s="18" t="s">
        <v>30</v>
      </c>
      <c r="D75" s="19"/>
      <c r="E75" s="19">
        <v>11712.116325000001</v>
      </c>
      <c r="F75" s="19">
        <v>11342.357325000001</v>
      </c>
      <c r="G75" s="19">
        <v>11196.302519999999</v>
      </c>
      <c r="H75" s="19">
        <v>11158.402222500001</v>
      </c>
      <c r="I75" s="19">
        <v>11330.340157500001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0"/>
    </row>
    <row r="76" ht="15.75">
      <c r="A76" s="11"/>
      <c r="B76" s="12">
        <v>46192</v>
      </c>
      <c r="C76" s="13" t="s">
        <v>27</v>
      </c>
      <c r="D76" s="14">
        <v>11857.107384902791</v>
      </c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>
        <v>5206.1462814888901</v>
      </c>
      <c r="P76" s="14">
        <v>5206.1418754443903</v>
      </c>
      <c r="Q76" s="14">
        <v>5205.8921371447504</v>
      </c>
      <c r="R76" s="14">
        <v>5205.7839820012196</v>
      </c>
      <c r="S76" s="14">
        <v>5205.4708755382198</v>
      </c>
      <c r="T76" s="14">
        <v>6129.8158755382201</v>
      </c>
      <c r="U76" s="14"/>
      <c r="V76" s="14"/>
      <c r="W76" s="14"/>
      <c r="X76" s="14"/>
      <c r="Y76" s="14">
        <v>21045.486959999998</v>
      </c>
      <c r="Z76" s="14">
        <v>14452.44219</v>
      </c>
      <c r="AA76" s="15">
        <v>12750.414930000001</v>
      </c>
    </row>
    <row r="77">
      <c r="A77" s="1"/>
      <c r="B77" s="16"/>
      <c r="C77" s="13" t="s">
        <v>28</v>
      </c>
      <c r="D77" s="14"/>
      <c r="E77" s="14"/>
      <c r="F77" s="14"/>
      <c r="G77" s="14"/>
      <c r="H77" s="14"/>
      <c r="I77" s="14"/>
      <c r="J77" s="14"/>
      <c r="K77" s="14"/>
      <c r="L77" s="14">
        <v>2075.4626400000002</v>
      </c>
      <c r="M77" s="14">
        <v>1822.80834</v>
      </c>
      <c r="N77" s="14">
        <v>1297.7803799999999</v>
      </c>
      <c r="O77" s="14"/>
      <c r="P77" s="14"/>
      <c r="Q77" s="14"/>
      <c r="R77" s="14"/>
      <c r="S77" s="14"/>
      <c r="T77" s="14"/>
      <c r="U77" s="14">
        <v>3318.3985499999999</v>
      </c>
      <c r="V77" s="14">
        <v>4351.20003</v>
      </c>
      <c r="W77" s="14">
        <v>7555.5960299999997</v>
      </c>
      <c r="X77" s="14">
        <v>8288.2934999999998</v>
      </c>
      <c r="Y77" s="14"/>
      <c r="Z77" s="14"/>
      <c r="AA77" s="15"/>
    </row>
    <row r="78">
      <c r="A78" s="1"/>
      <c r="B78" s="16"/>
      <c r="C78" s="13" t="s">
        <v>29</v>
      </c>
      <c r="D78" s="14"/>
      <c r="E78" s="14">
        <v>4010.1167249999999</v>
      </c>
      <c r="F78" s="14">
        <v>3881.940885</v>
      </c>
      <c r="G78" s="14">
        <v>3740.207985</v>
      </c>
      <c r="H78" s="14">
        <v>3710.9370600000002</v>
      </c>
      <c r="I78" s="14">
        <v>3750.9920099999999</v>
      </c>
      <c r="J78" s="14">
        <v>4078.518255</v>
      </c>
      <c r="K78" s="14">
        <v>3942.02331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5"/>
    </row>
    <row r="79" ht="15.75">
      <c r="A79" s="1"/>
      <c r="B79" s="17"/>
      <c r="C79" s="18" t="s">
        <v>30</v>
      </c>
      <c r="D79" s="19"/>
      <c r="E79" s="19">
        <v>12030.350175</v>
      </c>
      <c r="F79" s="19">
        <v>11645.822655</v>
      </c>
      <c r="G79" s="19">
        <v>11220.623954999999</v>
      </c>
      <c r="H79" s="19">
        <v>11132.811180000001</v>
      </c>
      <c r="I79" s="19">
        <v>11252.97603</v>
      </c>
      <c r="J79" s="19">
        <v>12235.554765000001</v>
      </c>
      <c r="K79" s="19">
        <v>11826.06993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0"/>
    </row>
    <row r="80" ht="15.75">
      <c r="A80" s="11"/>
      <c r="B80" s="12">
        <v>46193</v>
      </c>
      <c r="C80" s="13" t="s">
        <v>27</v>
      </c>
      <c r="D80" s="14">
        <v>11541.104085147497</v>
      </c>
      <c r="E80" s="14">
        <v>11199.205233000001</v>
      </c>
      <c r="F80" s="14"/>
      <c r="G80" s="14"/>
      <c r="H80" s="14"/>
      <c r="I80" s="14"/>
      <c r="J80" s="14">
        <v>8821.0949225380355</v>
      </c>
      <c r="K80" s="14">
        <v>8098.1480435380354</v>
      </c>
      <c r="L80" s="14"/>
      <c r="M80" s="14"/>
      <c r="N80" s="14"/>
      <c r="O80" s="14"/>
      <c r="P80" s="14">
        <v>5205.7442045380349</v>
      </c>
      <c r="Q80" s="14">
        <v>5205.7442045380349</v>
      </c>
      <c r="R80" s="14">
        <v>5205.7442045380349</v>
      </c>
      <c r="S80" s="14">
        <v>5205.9148015117889</v>
      </c>
      <c r="T80" s="14">
        <v>5206.0803809999998</v>
      </c>
      <c r="U80" s="14">
        <v>8040.5498580000003</v>
      </c>
      <c r="V80" s="14">
        <v>17102.346926999999</v>
      </c>
      <c r="W80" s="14">
        <v>22655.417157</v>
      </c>
      <c r="X80" s="14"/>
      <c r="Y80" s="14"/>
      <c r="Z80" s="14"/>
      <c r="AA80" s="15"/>
    </row>
    <row r="81">
      <c r="A81" s="1"/>
      <c r="B81" s="16"/>
      <c r="C81" s="13" t="s">
        <v>28</v>
      </c>
      <c r="D81" s="14"/>
      <c r="E81" s="14"/>
      <c r="F81" s="14"/>
      <c r="G81" s="14"/>
      <c r="H81" s="14"/>
      <c r="I81" s="14"/>
      <c r="J81" s="14"/>
      <c r="K81" s="14"/>
      <c r="L81" s="14">
        <v>1606.1377379999999</v>
      </c>
      <c r="M81" s="14">
        <v>-94.297419000000005</v>
      </c>
      <c r="N81" s="14">
        <v>-2210.7506010000002</v>
      </c>
      <c r="O81" s="14"/>
      <c r="P81" s="14"/>
      <c r="Q81" s="14"/>
      <c r="R81" s="14"/>
      <c r="S81" s="14"/>
      <c r="T81" s="14"/>
      <c r="U81" s="14"/>
      <c r="V81" s="14"/>
      <c r="W81" s="14"/>
      <c r="X81" s="14">
        <v>6909.5971529999997</v>
      </c>
      <c r="Y81" s="14">
        <v>6690.1861650000001</v>
      </c>
      <c r="Z81" s="14">
        <v>5757.0731429999996</v>
      </c>
      <c r="AA81" s="15">
        <v>2804.1292374451709</v>
      </c>
    </row>
    <row r="82">
      <c r="A82" s="1"/>
      <c r="B82" s="16"/>
      <c r="C82" s="13" t="s">
        <v>29</v>
      </c>
      <c r="D82" s="14"/>
      <c r="E82" s="14"/>
      <c r="F82" s="14">
        <v>3654.7953900000002</v>
      </c>
      <c r="G82" s="14">
        <v>3611.9609415</v>
      </c>
      <c r="H82" s="14">
        <v>3550.6368029999999</v>
      </c>
      <c r="I82" s="14">
        <v>3565.1203934999999</v>
      </c>
      <c r="J82" s="14"/>
      <c r="K82" s="14"/>
      <c r="L82" s="14"/>
      <c r="M82" s="14"/>
      <c r="N82" s="14"/>
      <c r="O82" s="14">
        <v>-2465.2919999999999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5"/>
    </row>
    <row r="83" ht="15.75">
      <c r="A83" s="1"/>
      <c r="B83" s="17"/>
      <c r="C83" s="18" t="s">
        <v>30</v>
      </c>
      <c r="D83" s="19"/>
      <c r="E83" s="19"/>
      <c r="F83" s="19">
        <v>10964.38617</v>
      </c>
      <c r="G83" s="19">
        <v>10835.8828245</v>
      </c>
      <c r="H83" s="19">
        <v>10651.910409</v>
      </c>
      <c r="I83" s="19">
        <v>10695.3611805</v>
      </c>
      <c r="J83" s="19"/>
      <c r="K83" s="19"/>
      <c r="L83" s="19"/>
      <c r="M83" s="19"/>
      <c r="N83" s="19"/>
      <c r="O83" s="19">
        <v>6009.1492500000004</v>
      </c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20"/>
    </row>
    <row r="84" ht="15.75">
      <c r="A84" s="11"/>
      <c r="B84" s="12">
        <v>46194</v>
      </c>
      <c r="C84" s="13" t="s">
        <v>27</v>
      </c>
      <c r="D84" s="14"/>
      <c r="E84" s="14">
        <v>11973.306920999999</v>
      </c>
      <c r="F84" s="14"/>
      <c r="G84" s="14"/>
      <c r="H84" s="14"/>
      <c r="I84" s="14"/>
      <c r="J84" s="14">
        <v>8936.8841211486997</v>
      </c>
      <c r="K84" s="14"/>
      <c r="L84" s="14"/>
      <c r="M84" s="14"/>
      <c r="N84" s="14">
        <v>5206.0803809999998</v>
      </c>
      <c r="O84" s="14">
        <v>5206.0803809999998</v>
      </c>
      <c r="P84" s="14">
        <v>5206.0803809999998</v>
      </c>
      <c r="Q84" s="14">
        <v>5206.0803809999998</v>
      </c>
      <c r="R84" s="14">
        <v>5206.0803809999998</v>
      </c>
      <c r="S84" s="14">
        <v>5206.0803809999998</v>
      </c>
      <c r="T84" s="14">
        <v>5206.0803809999998</v>
      </c>
      <c r="U84" s="14">
        <v>7060.5265757054703</v>
      </c>
      <c r="V84" s="14"/>
      <c r="W84" s="14">
        <v>14314.717998</v>
      </c>
      <c r="X84" s="14">
        <v>15041.362815</v>
      </c>
      <c r="Y84" s="14">
        <v>15592.355577</v>
      </c>
      <c r="Z84" s="14">
        <v>14241.991883999999</v>
      </c>
      <c r="AA84" s="15">
        <v>12439.863432</v>
      </c>
    </row>
    <row r="85">
      <c r="A85" s="1"/>
      <c r="B85" s="16"/>
      <c r="C85" s="13" t="s">
        <v>28</v>
      </c>
      <c r="D85" s="14">
        <v>2553.4261889999998</v>
      </c>
      <c r="E85" s="14"/>
      <c r="F85" s="14"/>
      <c r="G85" s="14"/>
      <c r="H85" s="14"/>
      <c r="I85" s="14"/>
      <c r="J85" s="14"/>
      <c r="K85" s="14">
        <v>1828.630341</v>
      </c>
      <c r="L85" s="14">
        <v>1151.9076869999999</v>
      </c>
      <c r="M85" s="14">
        <v>-2229.2402910000001</v>
      </c>
      <c r="N85" s="14"/>
      <c r="O85" s="14"/>
      <c r="P85" s="14"/>
      <c r="Q85" s="14"/>
      <c r="R85" s="14"/>
      <c r="S85" s="14"/>
      <c r="T85" s="14"/>
      <c r="U85" s="14"/>
      <c r="V85" s="14">
        <v>3691.77477</v>
      </c>
      <c r="W85" s="14"/>
      <c r="X85" s="14"/>
      <c r="Y85" s="14"/>
      <c r="Z85" s="14"/>
      <c r="AA85" s="15"/>
    </row>
    <row r="86">
      <c r="A86" s="1"/>
      <c r="B86" s="16"/>
      <c r="C86" s="13" t="s">
        <v>29</v>
      </c>
      <c r="D86" s="14"/>
      <c r="E86" s="14"/>
      <c r="F86" s="14">
        <v>3933.9897089999999</v>
      </c>
      <c r="G86" s="14">
        <v>3899.475621</v>
      </c>
      <c r="H86" s="14">
        <v>3855.716688</v>
      </c>
      <c r="I86" s="14">
        <v>3795.0088725000001</v>
      </c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5"/>
    </row>
    <row r="87" ht="15.75">
      <c r="A87" s="1"/>
      <c r="B87" s="17"/>
      <c r="C87" s="18" t="s">
        <v>30</v>
      </c>
      <c r="D87" s="19"/>
      <c r="E87" s="19"/>
      <c r="F87" s="19">
        <v>11801.969127</v>
      </c>
      <c r="G87" s="19">
        <v>11698.426863000001</v>
      </c>
      <c r="H87" s="19">
        <v>11567.150063999999</v>
      </c>
      <c r="I87" s="19">
        <v>11385.0266175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20"/>
    </row>
    <row r="88" ht="15.75">
      <c r="A88" s="11"/>
      <c r="B88" s="12">
        <v>46195</v>
      </c>
      <c r="C88" s="13" t="s">
        <v>27</v>
      </c>
      <c r="D88" s="14">
        <v>11971.457952000001</v>
      </c>
      <c r="E88" s="14">
        <v>11146.817778000001</v>
      </c>
      <c r="F88" s="14">
        <v>10810.921743000001</v>
      </c>
      <c r="G88" s="14"/>
      <c r="H88" s="14"/>
      <c r="I88" s="14">
        <v>10087.666702500001</v>
      </c>
      <c r="J88" s="14"/>
      <c r="K88" s="14">
        <v>11791.1834745</v>
      </c>
      <c r="L88" s="14"/>
      <c r="M88" s="14"/>
      <c r="N88" s="14"/>
      <c r="O88" s="14"/>
      <c r="P88" s="14"/>
      <c r="Q88" s="14"/>
      <c r="R88" s="14">
        <v>5205.4640579999996</v>
      </c>
      <c r="S88" s="14">
        <v>5302.1001466722964</v>
      </c>
      <c r="T88" s="14">
        <v>7928.5752630189754</v>
      </c>
      <c r="U88" s="14"/>
      <c r="V88" s="14"/>
      <c r="W88" s="14"/>
      <c r="X88" s="14">
        <v>25400.519799000002</v>
      </c>
      <c r="Y88" s="14">
        <v>21913.364265</v>
      </c>
      <c r="Z88" s="14">
        <v>17218.831974000001</v>
      </c>
      <c r="AA88" s="15">
        <v>14194.535013000001</v>
      </c>
    </row>
    <row r="89">
      <c r="A89" s="1"/>
      <c r="B89" s="16"/>
      <c r="C89" s="13" t="s">
        <v>28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>
        <v>3784.839543</v>
      </c>
      <c r="V89" s="14">
        <v>3535.2171910497632</v>
      </c>
      <c r="W89" s="14">
        <v>3703.6974324274438</v>
      </c>
      <c r="X89" s="14"/>
      <c r="Y89" s="14"/>
      <c r="Z89" s="14"/>
      <c r="AA89" s="15"/>
    </row>
    <row r="90">
      <c r="A90" s="1"/>
      <c r="B90" s="16"/>
      <c r="C90" s="13" t="s">
        <v>29</v>
      </c>
      <c r="D90" s="14"/>
      <c r="E90" s="14"/>
      <c r="F90" s="14"/>
      <c r="G90" s="14">
        <v>3639.6954765</v>
      </c>
      <c r="H90" s="14">
        <v>3693.9319005000002</v>
      </c>
      <c r="I90" s="14"/>
      <c r="J90" s="14">
        <v>4388.8360830000001</v>
      </c>
      <c r="K90" s="14"/>
      <c r="L90" s="14">
        <v>4045.5441719999999</v>
      </c>
      <c r="M90" s="14">
        <v>3258.1915395000001</v>
      </c>
      <c r="N90" s="14">
        <v>2573.7648479999998</v>
      </c>
      <c r="O90" s="14">
        <v>1765.7653949999999</v>
      </c>
      <c r="P90" s="14">
        <v>-29.583504000000001</v>
      </c>
      <c r="Q90" s="14">
        <v>-472.10341799999998</v>
      </c>
      <c r="R90" s="14"/>
      <c r="S90" s="14"/>
      <c r="T90" s="14"/>
      <c r="U90" s="14"/>
      <c r="V90" s="14"/>
      <c r="W90" s="14"/>
      <c r="X90" s="14"/>
      <c r="Y90" s="14"/>
      <c r="Z90" s="14"/>
      <c r="AA90" s="15"/>
    </row>
    <row r="91" ht="15.75">
      <c r="A91" s="1"/>
      <c r="B91" s="17"/>
      <c r="C91" s="18" t="s">
        <v>30</v>
      </c>
      <c r="D91" s="19"/>
      <c r="E91" s="19"/>
      <c r="F91" s="19"/>
      <c r="G91" s="19">
        <v>10919.086429499999</v>
      </c>
      <c r="H91" s="19">
        <v>11081.795701499999</v>
      </c>
      <c r="I91" s="19"/>
      <c r="J91" s="19">
        <v>13166.508249</v>
      </c>
      <c r="K91" s="19"/>
      <c r="L91" s="19">
        <v>12136.632516</v>
      </c>
      <c r="M91" s="19">
        <v>9774.5746185000007</v>
      </c>
      <c r="N91" s="19">
        <v>7721.2945440000003</v>
      </c>
      <c r="O91" s="19">
        <v>6009.1492500000004</v>
      </c>
      <c r="P91" s="19">
        <v>6009.1492500000004</v>
      </c>
      <c r="Q91" s="19">
        <v>6009.1492500000004</v>
      </c>
      <c r="R91" s="19"/>
      <c r="S91" s="19"/>
      <c r="T91" s="19"/>
      <c r="U91" s="19"/>
      <c r="V91" s="19"/>
      <c r="W91" s="19"/>
      <c r="X91" s="19"/>
      <c r="Y91" s="19"/>
      <c r="Z91" s="19"/>
      <c r="AA91" s="20"/>
    </row>
    <row r="92" ht="15.75">
      <c r="A92" s="11"/>
      <c r="B92" s="12">
        <v>46196</v>
      </c>
      <c r="C92" s="13" t="s">
        <v>27</v>
      </c>
      <c r="D92" s="14">
        <v>13540.567278</v>
      </c>
      <c r="E92" s="14"/>
      <c r="F92" s="14"/>
      <c r="G92" s="14"/>
      <c r="H92" s="14"/>
      <c r="I92" s="14"/>
      <c r="J92" s="14">
        <v>12570.918169</v>
      </c>
      <c r="K92" s="14">
        <v>12487.755753307596</v>
      </c>
      <c r="L92" s="14">
        <v>10490.765010499999</v>
      </c>
      <c r="M92" s="14"/>
      <c r="N92" s="14"/>
      <c r="O92" s="14"/>
      <c r="P92" s="14">
        <v>5474.1788655342452</v>
      </c>
      <c r="Q92" s="14">
        <v>5207.2021863125001</v>
      </c>
      <c r="R92" s="14"/>
      <c r="S92" s="14">
        <v>7441.8873924999998</v>
      </c>
      <c r="T92" s="14"/>
      <c r="U92" s="14">
        <v>11270.552755500001</v>
      </c>
      <c r="V92" s="14"/>
      <c r="W92" s="14"/>
      <c r="X92" s="14">
        <v>45873.710994000001</v>
      </c>
      <c r="Y92" s="14">
        <v>43909.755455999999</v>
      </c>
      <c r="Z92" s="14">
        <v>25897.044135204429</v>
      </c>
      <c r="AA92" s="15">
        <v>15618.254704499999</v>
      </c>
    </row>
    <row r="93">
      <c r="A93" s="1"/>
      <c r="B93" s="16"/>
      <c r="C93" s="13" t="s">
        <v>28</v>
      </c>
      <c r="D93" s="14"/>
      <c r="E93" s="14">
        <v>4318.1131649999998</v>
      </c>
      <c r="F93" s="14">
        <v>2513.8137740000002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>
        <v>1307.1461764999999</v>
      </c>
      <c r="S93" s="14"/>
      <c r="T93" s="14">
        <v>2268.3436031829419</v>
      </c>
      <c r="U93" s="14"/>
      <c r="V93" s="14">
        <v>6266.0414449999998</v>
      </c>
      <c r="W93" s="14">
        <v>10640.866446</v>
      </c>
      <c r="X93" s="14"/>
      <c r="Y93" s="14"/>
      <c r="Z93" s="14"/>
      <c r="AA93" s="15"/>
    </row>
    <row r="94">
      <c r="A94" s="1"/>
      <c r="B94" s="16"/>
      <c r="C94" s="13" t="s">
        <v>29</v>
      </c>
      <c r="D94" s="14"/>
      <c r="E94" s="14"/>
      <c r="F94" s="14"/>
      <c r="G94" s="14">
        <v>4230.8878955</v>
      </c>
      <c r="H94" s="14">
        <v>4297.1544430000004</v>
      </c>
      <c r="I94" s="14">
        <v>4427.8382389999997</v>
      </c>
      <c r="J94" s="14"/>
      <c r="K94" s="14"/>
      <c r="L94" s="14"/>
      <c r="M94" s="14">
        <v>3392.5390155</v>
      </c>
      <c r="N94" s="14">
        <v>2935.4539460000001</v>
      </c>
      <c r="O94" s="14">
        <v>2293.4389765000001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5"/>
    </row>
    <row r="95" ht="15.75">
      <c r="A95" s="1"/>
      <c r="B95" s="17"/>
      <c r="C95" s="18" t="s">
        <v>30</v>
      </c>
      <c r="D95" s="19"/>
      <c r="E95" s="19"/>
      <c r="F95" s="19"/>
      <c r="G95" s="19">
        <v>12692.6636865</v>
      </c>
      <c r="H95" s="19">
        <v>12891.463329</v>
      </c>
      <c r="I95" s="19">
        <v>13283.514717</v>
      </c>
      <c r="J95" s="19"/>
      <c r="K95" s="19"/>
      <c r="L95" s="19"/>
      <c r="M95" s="19">
        <v>10177.6170465</v>
      </c>
      <c r="N95" s="19">
        <v>8806.3618380000007</v>
      </c>
      <c r="O95" s="19">
        <v>6880.3169294999998</v>
      </c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20"/>
    </row>
    <row r="96" ht="15.75">
      <c r="A96" s="11"/>
      <c r="B96" s="12">
        <v>46197</v>
      </c>
      <c r="C96" s="13" t="s">
        <v>27</v>
      </c>
      <c r="D96" s="14">
        <v>15506.091158938963</v>
      </c>
      <c r="E96" s="14">
        <v>12780.7518205</v>
      </c>
      <c r="F96" s="14">
        <v>11690.580798000001</v>
      </c>
      <c r="G96" s="14"/>
      <c r="H96" s="14"/>
      <c r="I96" s="14"/>
      <c r="J96" s="14">
        <v>13741.384449622999</v>
      </c>
      <c r="K96" s="14"/>
      <c r="L96" s="14"/>
      <c r="M96" s="14"/>
      <c r="N96" s="14"/>
      <c r="O96" s="14"/>
      <c r="P96" s="14"/>
      <c r="Q96" s="14"/>
      <c r="R96" s="14">
        <v>7678.9981500000004</v>
      </c>
      <c r="S96" s="14"/>
      <c r="T96" s="14"/>
      <c r="U96" s="14"/>
      <c r="V96" s="14"/>
      <c r="W96" s="14"/>
      <c r="X96" s="14"/>
      <c r="Y96" s="14">
        <v>47484.580769</v>
      </c>
      <c r="Z96" s="14">
        <v>39598.958974000001</v>
      </c>
      <c r="AA96" s="15">
        <v>20040.643204</v>
      </c>
    </row>
    <row r="97">
      <c r="A97" s="1"/>
      <c r="B97" s="16"/>
      <c r="C97" s="13" t="s">
        <v>28</v>
      </c>
      <c r="D97" s="14"/>
      <c r="E97" s="14"/>
      <c r="F97" s="14"/>
      <c r="G97" s="14"/>
      <c r="H97" s="14"/>
      <c r="I97" s="14"/>
      <c r="J97" s="14"/>
      <c r="K97" s="14">
        <v>3112.307202</v>
      </c>
      <c r="L97" s="14">
        <v>2620.7279629999998</v>
      </c>
      <c r="M97" s="14">
        <v>2092.1415040000002</v>
      </c>
      <c r="N97" s="14">
        <v>1632.0184019999999</v>
      </c>
      <c r="O97" s="14">
        <v>1282.3001730000001</v>
      </c>
      <c r="P97" s="14">
        <v>1123.1691269999999</v>
      </c>
      <c r="Q97" s="14">
        <v>1646.8212900000001</v>
      </c>
      <c r="R97" s="14"/>
      <c r="S97" s="14">
        <v>2007.0248979999999</v>
      </c>
      <c r="T97" s="14">
        <v>2741.7067301023699</v>
      </c>
      <c r="U97" s="14">
        <v>2792.3738368061722</v>
      </c>
      <c r="V97" s="14">
        <v>6722.3615129999998</v>
      </c>
      <c r="W97" s="14">
        <v>13287.442341</v>
      </c>
      <c r="X97" s="14">
        <v>18652.872454</v>
      </c>
      <c r="Y97" s="14"/>
      <c r="Z97" s="14"/>
      <c r="AA97" s="15"/>
    </row>
    <row r="98">
      <c r="A98" s="1"/>
      <c r="B98" s="16"/>
      <c r="C98" s="13" t="s">
        <v>29</v>
      </c>
      <c r="D98" s="14"/>
      <c r="E98" s="14"/>
      <c r="F98" s="14"/>
      <c r="G98" s="14">
        <v>4354.2078265</v>
      </c>
      <c r="H98" s="14">
        <v>4334.4706425000004</v>
      </c>
      <c r="I98" s="14">
        <v>4551.2712730000003</v>
      </c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5"/>
    </row>
    <row r="99" ht="15.75">
      <c r="A99" s="1"/>
      <c r="B99" s="17"/>
      <c r="C99" s="18" t="s">
        <v>30</v>
      </c>
      <c r="D99" s="19"/>
      <c r="E99" s="19"/>
      <c r="F99" s="19"/>
      <c r="G99" s="19">
        <v>13062.6234795</v>
      </c>
      <c r="H99" s="19">
        <v>13003.411927499999</v>
      </c>
      <c r="I99" s="19">
        <v>13653.813819000001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20"/>
    </row>
    <row r="100" ht="15.75">
      <c r="A100" s="11"/>
      <c r="B100" s="12">
        <v>46198</v>
      </c>
      <c r="C100" s="13" t="s">
        <v>27</v>
      </c>
      <c r="D100" s="14">
        <v>15713.2071</v>
      </c>
      <c r="E100" s="14">
        <v>12577.63233244685</v>
      </c>
      <c r="F100" s="14">
        <v>11880.837939999999</v>
      </c>
      <c r="G100" s="14">
        <v>11680.33569</v>
      </c>
      <c r="H100" s="14"/>
      <c r="I100" s="14"/>
      <c r="J100" s="14">
        <v>12834.611720000001</v>
      </c>
      <c r="K100" s="14">
        <v>12077.96160740308</v>
      </c>
      <c r="L100" s="14">
        <v>11018.986730000001</v>
      </c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>
        <v>46887.913860000001</v>
      </c>
      <c r="X100" s="14">
        <v>46269.75</v>
      </c>
      <c r="Y100" s="14">
        <v>35794.278599999998</v>
      </c>
      <c r="Z100" s="14">
        <v>26591.533790000001</v>
      </c>
      <c r="AA100" s="15">
        <v>16780.495999999999</v>
      </c>
    </row>
    <row r="101">
      <c r="A101" s="1"/>
      <c r="B101" s="16"/>
      <c r="C101" s="13" t="s">
        <v>28</v>
      </c>
      <c r="D101" s="14"/>
      <c r="E101" s="14"/>
      <c r="F101" s="14"/>
      <c r="G101" s="14"/>
      <c r="H101" s="14">
        <v>4457.9361799999997</v>
      </c>
      <c r="I101" s="14"/>
      <c r="J101" s="14"/>
      <c r="K101" s="14"/>
      <c r="L101" s="14"/>
      <c r="M101" s="14">
        <v>1943.3295000000001</v>
      </c>
      <c r="N101" s="14">
        <v>1561.44983</v>
      </c>
      <c r="O101" s="14">
        <v>1279.5128199999999</v>
      </c>
      <c r="P101" s="14">
        <v>846.42795999999998</v>
      </c>
      <c r="Q101" s="14">
        <v>-119.06749000000001</v>
      </c>
      <c r="R101" s="14">
        <v>759.77733755315001</v>
      </c>
      <c r="S101" s="14">
        <v>1448.5516399999999</v>
      </c>
      <c r="T101" s="14">
        <v>2476.5269527515702</v>
      </c>
      <c r="U101" s="14">
        <v>2603.21560853953</v>
      </c>
      <c r="V101" s="14">
        <v>9352.0418699999991</v>
      </c>
      <c r="W101" s="14"/>
      <c r="X101" s="14"/>
      <c r="Y101" s="14"/>
      <c r="Z101" s="14"/>
      <c r="AA101" s="15"/>
    </row>
    <row r="102">
      <c r="A102" s="1"/>
      <c r="B102" s="16"/>
      <c r="C102" s="13" t="s">
        <v>29</v>
      </c>
      <c r="D102" s="14"/>
      <c r="E102" s="14"/>
      <c r="F102" s="14"/>
      <c r="G102" s="14"/>
      <c r="H102" s="14"/>
      <c r="I102" s="14">
        <v>4553.8687950000003</v>
      </c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5"/>
    </row>
    <row r="103" ht="15.75">
      <c r="A103" s="1"/>
      <c r="B103" s="17"/>
      <c r="C103" s="18" t="s">
        <v>30</v>
      </c>
      <c r="D103" s="19"/>
      <c r="E103" s="19"/>
      <c r="F103" s="19"/>
      <c r="G103" s="19"/>
      <c r="H103" s="19"/>
      <c r="I103" s="19">
        <v>13661.606384999999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20"/>
    </row>
    <row r="104" ht="15.75">
      <c r="A104" s="11"/>
      <c r="B104" s="12">
        <v>46199</v>
      </c>
      <c r="C104" s="13" t="s">
        <v>27</v>
      </c>
      <c r="D104" s="14">
        <v>13693.822200000001</v>
      </c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>
        <v>5211.3766500000002</v>
      </c>
      <c r="R104" s="14">
        <v>5211.6410568784504</v>
      </c>
      <c r="S104" s="14">
        <v>7274.7659249999997</v>
      </c>
      <c r="T104" s="14"/>
      <c r="U104" s="14"/>
      <c r="V104" s="14"/>
      <c r="W104" s="14"/>
      <c r="X104" s="14"/>
      <c r="Y104" s="14"/>
      <c r="Z104" s="14"/>
      <c r="AA104" s="15"/>
    </row>
    <row r="105">
      <c r="A105" s="1"/>
      <c r="B105" s="16"/>
      <c r="C105" s="13" t="s">
        <v>28</v>
      </c>
      <c r="D105" s="14"/>
      <c r="E105" s="14">
        <v>2954.8728966078002</v>
      </c>
      <c r="F105" s="14">
        <v>2293.2031499999998</v>
      </c>
      <c r="G105" s="14"/>
      <c r="H105" s="14"/>
      <c r="I105" s="14"/>
      <c r="J105" s="14"/>
      <c r="K105" s="14"/>
      <c r="L105" s="14"/>
      <c r="M105" s="14">
        <v>2010.64005</v>
      </c>
      <c r="N105" s="14">
        <v>1726.2261000000001</v>
      </c>
      <c r="O105" s="14">
        <v>1203.0525</v>
      </c>
      <c r="P105" s="14"/>
      <c r="Q105" s="14"/>
      <c r="R105" s="14"/>
      <c r="S105" s="14"/>
      <c r="T105" s="14"/>
      <c r="U105" s="14">
        <v>2614.70615976</v>
      </c>
      <c r="V105" s="14">
        <v>5728.2973698244496</v>
      </c>
      <c r="W105" s="14">
        <v>13941.8361</v>
      </c>
      <c r="X105" s="14">
        <v>15413.261850000001</v>
      </c>
      <c r="Y105" s="14">
        <v>8742.1815000000006</v>
      </c>
      <c r="Z105" s="14">
        <v>7394.7627000000002</v>
      </c>
      <c r="AA105" s="15">
        <v>4777.04385</v>
      </c>
    </row>
    <row r="106">
      <c r="A106" s="1"/>
      <c r="B106" s="16"/>
      <c r="C106" s="13" t="s">
        <v>29</v>
      </c>
      <c r="D106" s="14"/>
      <c r="E106" s="14"/>
      <c r="F106" s="14"/>
      <c r="G106" s="14">
        <v>3682.8830250000001</v>
      </c>
      <c r="H106" s="14">
        <v>3691.2118500000001</v>
      </c>
      <c r="I106" s="14">
        <v>3907.14435</v>
      </c>
      <c r="J106" s="14">
        <v>4389.5992500000002</v>
      </c>
      <c r="K106" s="14">
        <v>4269.2939999999999</v>
      </c>
      <c r="L106" s="14">
        <v>3702.9339</v>
      </c>
      <c r="M106" s="14"/>
      <c r="N106" s="14"/>
      <c r="O106" s="14"/>
      <c r="P106" s="14">
        <v>1373.639175</v>
      </c>
      <c r="Q106" s="14"/>
      <c r="R106" s="14"/>
      <c r="S106" s="14"/>
      <c r="T106" s="14">
        <v>3255.336675</v>
      </c>
      <c r="U106" s="14"/>
      <c r="V106" s="14"/>
      <c r="W106" s="14"/>
      <c r="X106" s="14"/>
      <c r="Y106" s="14"/>
      <c r="Z106" s="14"/>
      <c r="AA106" s="15"/>
    </row>
    <row r="107" ht="15.75">
      <c r="A107" s="1"/>
      <c r="B107" s="17"/>
      <c r="C107" s="18" t="s">
        <v>30</v>
      </c>
      <c r="D107" s="19"/>
      <c r="E107" s="19"/>
      <c r="F107" s="19"/>
      <c r="G107" s="19">
        <v>11048.649074999999</v>
      </c>
      <c r="H107" s="19">
        <v>11073.635550000001</v>
      </c>
      <c r="I107" s="19">
        <v>11721.43305</v>
      </c>
      <c r="J107" s="19">
        <v>13168.79775</v>
      </c>
      <c r="K107" s="19">
        <v>12807.882</v>
      </c>
      <c r="L107" s="19">
        <v>11108.8017</v>
      </c>
      <c r="M107" s="19"/>
      <c r="N107" s="19"/>
      <c r="O107" s="19"/>
      <c r="P107" s="19">
        <v>6015.2624999999998</v>
      </c>
      <c r="Q107" s="19"/>
      <c r="R107" s="19"/>
      <c r="S107" s="19"/>
      <c r="T107" s="19">
        <v>9766.0100249999996</v>
      </c>
      <c r="U107" s="19"/>
      <c r="V107" s="19"/>
      <c r="W107" s="19"/>
      <c r="X107" s="19"/>
      <c r="Y107" s="19"/>
      <c r="Z107" s="19"/>
      <c r="AA107" s="20"/>
    </row>
    <row r="108" ht="15.75">
      <c r="A108" s="11"/>
      <c r="B108" s="12">
        <v>46200</v>
      </c>
      <c r="C108" s="13" t="s">
        <v>27</v>
      </c>
      <c r="D108" s="14">
        <v>13100.3163</v>
      </c>
      <c r="E108" s="14">
        <v>11891.71125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>
        <v>5211.3766500000002</v>
      </c>
      <c r="Q108" s="14">
        <v>5211.7534694871001</v>
      </c>
      <c r="R108" s="14">
        <v>5211.8467072897502</v>
      </c>
      <c r="S108" s="14">
        <v>5211.8244625405496</v>
      </c>
      <c r="T108" s="14"/>
      <c r="U108" s="14"/>
      <c r="V108" s="14"/>
      <c r="W108" s="14"/>
      <c r="X108" s="14">
        <v>34916.285250000001</v>
      </c>
      <c r="Y108" s="14">
        <v>30585.296249999999</v>
      </c>
      <c r="Z108" s="14">
        <v>18876.2022</v>
      </c>
      <c r="AA108" s="15">
        <v>13231.726650000001</v>
      </c>
    </row>
    <row r="109">
      <c r="A109" s="1"/>
      <c r="B109" s="16"/>
      <c r="C109" s="13" t="s">
        <v>28</v>
      </c>
      <c r="D109" s="14"/>
      <c r="E109" s="14"/>
      <c r="F109" s="14">
        <v>3558.0174317527499</v>
      </c>
      <c r="G109" s="14">
        <v>3285.1741680058499</v>
      </c>
      <c r="H109" s="14">
        <v>3273.2899200000002</v>
      </c>
      <c r="I109" s="14">
        <v>3235.2858000000001</v>
      </c>
      <c r="J109" s="14">
        <v>2086.5248999999999</v>
      </c>
      <c r="K109" s="14">
        <v>2022.3621000000001</v>
      </c>
      <c r="L109" s="14">
        <v>1876.1449500000001</v>
      </c>
      <c r="M109" s="14">
        <v>1340.6323500000001</v>
      </c>
      <c r="N109" s="14">
        <v>-244.92914999999999</v>
      </c>
      <c r="O109" s="14"/>
      <c r="P109" s="14"/>
      <c r="Q109" s="14"/>
      <c r="R109" s="14"/>
      <c r="S109" s="14"/>
      <c r="T109" s="14"/>
      <c r="U109" s="14">
        <v>1998.0362908431</v>
      </c>
      <c r="V109" s="14">
        <v>3682.9735599446999</v>
      </c>
      <c r="W109" s="14">
        <v>8869.8901499999993</v>
      </c>
      <c r="X109" s="14"/>
      <c r="Y109" s="14"/>
      <c r="Z109" s="14"/>
      <c r="AA109" s="15"/>
    </row>
    <row r="110">
      <c r="A110" s="1"/>
      <c r="B110" s="16"/>
      <c r="C110" s="13" t="s">
        <v>29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>
        <v>-1956.9654</v>
      </c>
      <c r="P110" s="14"/>
      <c r="Q110" s="14"/>
      <c r="R110" s="14"/>
      <c r="S110" s="14"/>
      <c r="T110" s="14">
        <v>1601.293725</v>
      </c>
      <c r="U110" s="14"/>
      <c r="V110" s="14"/>
      <c r="W110" s="14"/>
      <c r="X110" s="14"/>
      <c r="Y110" s="14"/>
      <c r="Z110" s="14"/>
      <c r="AA110" s="15"/>
    </row>
    <row r="111" ht="15.75">
      <c r="A111" s="1"/>
      <c r="B111" s="17"/>
      <c r="C111" s="18" t="s">
        <v>30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>
        <v>6015.2624999999998</v>
      </c>
      <c r="P111" s="19"/>
      <c r="Q111" s="19"/>
      <c r="R111" s="19"/>
      <c r="S111" s="19"/>
      <c r="T111" s="19">
        <v>6015.2624999999998</v>
      </c>
      <c r="U111" s="19"/>
      <c r="V111" s="19"/>
      <c r="W111" s="19"/>
      <c r="X111" s="19"/>
      <c r="Y111" s="19"/>
      <c r="Z111" s="19"/>
      <c r="AA111" s="20"/>
    </row>
    <row r="112" ht="15.75">
      <c r="A112" s="11"/>
      <c r="B112" s="12">
        <v>46201</v>
      </c>
      <c r="C112" s="13" t="s">
        <v>27</v>
      </c>
      <c r="D112" s="14">
        <v>12772.098900000001</v>
      </c>
      <c r="E112" s="14">
        <v>11596.809149999999</v>
      </c>
      <c r="F112" s="14"/>
      <c r="G112" s="14">
        <v>10706.550300000001</v>
      </c>
      <c r="H112" s="14">
        <v>10618.32645</v>
      </c>
      <c r="I112" s="14">
        <v>10653.4926</v>
      </c>
      <c r="J112" s="14">
        <v>10370.312550000001</v>
      </c>
      <c r="K112" s="14"/>
      <c r="L112" s="14"/>
      <c r="M112" s="14"/>
      <c r="N112" s="14"/>
      <c r="O112" s="14"/>
      <c r="P112" s="14"/>
      <c r="Q112" s="14"/>
      <c r="R112" s="14">
        <v>5529.1236663091504</v>
      </c>
      <c r="S112" s="14"/>
      <c r="T112" s="14"/>
      <c r="U112" s="14"/>
      <c r="V112" s="14"/>
      <c r="W112" s="14"/>
      <c r="X112" s="14"/>
      <c r="Y112" s="14"/>
      <c r="Z112" s="14">
        <v>15745.18095</v>
      </c>
      <c r="AA112" s="15">
        <v>13070.7027</v>
      </c>
    </row>
    <row r="113">
      <c r="A113" s="1"/>
      <c r="B113" s="16"/>
      <c r="C113" s="13" t="s">
        <v>28</v>
      </c>
      <c r="D113" s="14"/>
      <c r="E113" s="14"/>
      <c r="F113" s="14">
        <v>3691.8287999999998</v>
      </c>
      <c r="G113" s="14"/>
      <c r="H113" s="14"/>
      <c r="I113" s="14"/>
      <c r="J113" s="14"/>
      <c r="K113" s="14">
        <v>3073.6803314385002</v>
      </c>
      <c r="L113" s="14">
        <v>2266.2508070115</v>
      </c>
      <c r="M113" s="14">
        <v>-443.58704999999998</v>
      </c>
      <c r="N113" s="14">
        <v>-1587.30952479435</v>
      </c>
      <c r="O113" s="14">
        <v>-1820.4823501371</v>
      </c>
      <c r="P113" s="14">
        <v>-1805.8332147943499</v>
      </c>
      <c r="Q113" s="14">
        <v>-2488.7763</v>
      </c>
      <c r="R113" s="14"/>
      <c r="S113" s="14">
        <v>-2367.8541</v>
      </c>
      <c r="T113" s="14">
        <v>-652.11614999999995</v>
      </c>
      <c r="U113" s="14">
        <v>2002.4825038929</v>
      </c>
      <c r="V113" s="14">
        <v>2748.6950498172</v>
      </c>
      <c r="W113" s="14">
        <v>6529.7987999999996</v>
      </c>
      <c r="X113" s="14">
        <v>4248.3176999999996</v>
      </c>
      <c r="Y113" s="14">
        <v>4210.6837500000001</v>
      </c>
      <c r="Z113" s="14"/>
      <c r="AA113" s="15"/>
    </row>
    <row r="114">
      <c r="A114" s="1"/>
      <c r="B114" s="16"/>
      <c r="C114" s="13" t="s">
        <v>29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5"/>
    </row>
    <row r="115" thickBot="1" ht="15.75">
      <c r="A115" s="1"/>
      <c r="B115" s="17"/>
      <c r="C115" s="18" t="s">
        <v>30</v>
      </c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20"/>
    </row>
    <row r="116" ht="15.75">
      <c r="A116" s="11"/>
      <c r="B116" s="12">
        <v>46202</v>
      </c>
      <c r="C116" s="13" t="s">
        <v>27</v>
      </c>
      <c r="D116" s="14">
        <v>10624.36993487775</v>
      </c>
      <c r="E116" s="14">
        <v>9453.8881564312505</v>
      </c>
      <c r="F116" s="14">
        <v>9415.2546641429999</v>
      </c>
      <c r="G116" s="14">
        <v>10174.122450000001</v>
      </c>
      <c r="H116" s="14">
        <v>10730.611349999999</v>
      </c>
      <c r="I116" s="14">
        <v>11933.663850000001</v>
      </c>
      <c r="J116" s="14">
        <v>13440.25575</v>
      </c>
      <c r="K116" s="14">
        <v>13919.625899999999</v>
      </c>
      <c r="L116" s="14"/>
      <c r="M116" s="14"/>
      <c r="N116" s="14"/>
      <c r="O116" s="14"/>
      <c r="P116" s="14"/>
      <c r="Q116" s="14"/>
      <c r="R116" s="14"/>
      <c r="S116" s="14"/>
      <c r="T116" s="14">
        <v>13522.310100000001</v>
      </c>
      <c r="U116" s="14">
        <v>17452.898550000002</v>
      </c>
      <c r="V116" s="14">
        <v>38330.9553616677</v>
      </c>
      <c r="W116" s="14">
        <v>58148.771399999998</v>
      </c>
      <c r="X116" s="14">
        <v>60895.432800000002</v>
      </c>
      <c r="Y116" s="14">
        <v>56217.717900000003</v>
      </c>
      <c r="Z116" s="14">
        <v>27309.9087</v>
      </c>
      <c r="AA116" s="15">
        <v>19673.918549999999</v>
      </c>
    </row>
    <row r="117">
      <c r="A117" s="1"/>
      <c r="B117" s="16"/>
      <c r="C117" s="13" t="s">
        <v>28</v>
      </c>
      <c r="D117" s="14"/>
      <c r="E117" s="14"/>
      <c r="F117" s="14"/>
      <c r="G117" s="14"/>
      <c r="H117" s="14"/>
      <c r="I117" s="14"/>
      <c r="J117" s="14"/>
      <c r="K117" s="14"/>
      <c r="L117" s="14">
        <v>4247.4026021260497</v>
      </c>
      <c r="M117" s="14">
        <v>3586.4201970454501</v>
      </c>
      <c r="N117" s="14">
        <v>3170.6785985759998</v>
      </c>
      <c r="O117" s="14">
        <v>2938.2692988312001</v>
      </c>
      <c r="P117" s="14">
        <v>2654.1907777597498</v>
      </c>
      <c r="Q117" s="14">
        <v>2432.4361866233999</v>
      </c>
      <c r="R117" s="14">
        <v>2665.2240000000002</v>
      </c>
      <c r="S117" s="14">
        <v>2906.7410389266001</v>
      </c>
      <c r="T117" s="14"/>
      <c r="U117" s="14"/>
      <c r="V117" s="14"/>
      <c r="W117" s="14"/>
      <c r="X117" s="14"/>
      <c r="Y117" s="14"/>
      <c r="Z117" s="14"/>
      <c r="AA117" s="15"/>
    </row>
    <row r="118">
      <c r="A118" s="1"/>
      <c r="B118" s="16"/>
      <c r="C118" s="13" t="s">
        <v>29</v>
      </c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5"/>
    </row>
    <row r="119" thickBot="1" ht="15.75">
      <c r="A119" s="1"/>
      <c r="B119" s="17"/>
      <c r="C119" s="18" t="s">
        <v>30</v>
      </c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20"/>
    </row>
    <row r="120" ht="15.75">
      <c r="A120" s="11"/>
      <c r="B120" s="12">
        <v>46203</v>
      </c>
      <c r="C120" s="13" t="s">
        <v>27</v>
      </c>
      <c r="D120" s="14">
        <v>15023.982645</v>
      </c>
      <c r="E120" s="14">
        <v>15363.607013999999</v>
      </c>
      <c r="F120" s="14">
        <v>14395.014354000001</v>
      </c>
      <c r="G120" s="14">
        <v>14561.587614</v>
      </c>
      <c r="H120" s="14">
        <v>14489.405868</v>
      </c>
      <c r="I120" s="14"/>
      <c r="J120" s="14">
        <v>16290.864828</v>
      </c>
      <c r="K120" s="14">
        <v>14406.119237999999</v>
      </c>
      <c r="L120" s="14"/>
      <c r="M120" s="14"/>
      <c r="N120" s="14"/>
      <c r="O120" s="14"/>
      <c r="P120" s="14">
        <v>8436.6960736964229</v>
      </c>
      <c r="Q120" s="14">
        <v>8217.8970001616035</v>
      </c>
      <c r="R120" s="14">
        <v>9225.1790056866721</v>
      </c>
      <c r="S120" s="14">
        <v>11585.458137605647</v>
      </c>
      <c r="T120" s="14">
        <v>14873.911201906092</v>
      </c>
      <c r="U120" s="14">
        <v>20291.707758</v>
      </c>
      <c r="V120" s="14"/>
      <c r="W120" s="14"/>
      <c r="X120" s="14"/>
      <c r="Y120" s="14"/>
      <c r="Z120" s="14"/>
      <c r="AA120" s="15"/>
    </row>
    <row r="121">
      <c r="A121" s="1"/>
      <c r="B121" s="16"/>
      <c r="C121" s="13" t="s">
        <v>28</v>
      </c>
      <c r="D121" s="14"/>
      <c r="E121" s="14"/>
      <c r="F121" s="14"/>
      <c r="G121" s="14"/>
      <c r="H121" s="14"/>
      <c r="I121" s="14">
        <v>4965.7339620000002</v>
      </c>
      <c r="J121" s="14"/>
      <c r="K121" s="14"/>
      <c r="L121" s="14">
        <v>4242.4207370528757</v>
      </c>
      <c r="M121" s="14">
        <v>3568.2150705117419</v>
      </c>
      <c r="N121" s="14">
        <v>3095.9157915092401</v>
      </c>
      <c r="O121" s="14">
        <v>3246.3277560000001</v>
      </c>
      <c r="P121" s="14"/>
      <c r="Q121" s="14"/>
      <c r="R121" s="14"/>
      <c r="S121" s="14"/>
      <c r="T121" s="14"/>
      <c r="U121" s="14"/>
      <c r="V121" s="14">
        <v>18299.827201180138</v>
      </c>
      <c r="W121" s="14">
        <v>18736.614632491728</v>
      </c>
      <c r="X121" s="14">
        <v>17084.780751688566</v>
      </c>
      <c r="Y121" s="14">
        <v>18848.774658648606</v>
      </c>
      <c r="Z121" s="14">
        <v>8706.8998613245312</v>
      </c>
      <c r="AA121" s="15">
        <v>4394.2186848414121</v>
      </c>
    </row>
    <row r="122">
      <c r="A122" s="1"/>
      <c r="B122" s="16"/>
      <c r="C122" s="13" t="s">
        <v>29</v>
      </c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5"/>
    </row>
    <row r="123" thickBot="1" ht="15.75">
      <c r="A123" s="1"/>
      <c r="B123" s="17"/>
      <c r="C123" s="18" t="s">
        <v>30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20"/>
    </row>
    <row r="124" thickTop="1" ht="15.75">
      <c r="A124" s="11"/>
      <c r="B124" s="12"/>
      <c r="C124" s="13" t="s">
        <v>27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5"/>
    </row>
    <row r="125">
      <c r="A125" s="1"/>
      <c r="B125" s="16"/>
      <c r="C125" s="13" t="s">
        <v>28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5"/>
    </row>
    <row r="126">
      <c r="A126" s="1"/>
      <c r="B126" s="16"/>
      <c r="C126" s="13" t="s">
        <v>29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5"/>
    </row>
    <row r="127">
      <c r="A127" s="1"/>
      <c r="B127" s="21"/>
      <c r="C127" s="22" t="s">
        <v>30</v>
      </c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4"/>
    </row>
  </sheetData>
  <mergeCells count="34">
    <mergeCell ref="B36:B39"/>
    <mergeCell ref="B2:B3"/>
    <mergeCell ref="C2:C3"/>
    <mergeCell ref="D2:AA2"/>
    <mergeCell ref="B4:B7"/>
    <mergeCell ref="B8:B11"/>
    <mergeCell ref="B12:B15"/>
    <mergeCell ref="B16:B19"/>
    <mergeCell ref="B20:B23"/>
    <mergeCell ref="B24:B27"/>
    <mergeCell ref="B28:B31"/>
    <mergeCell ref="B32:B35"/>
    <mergeCell ref="B84:B87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112:B115"/>
    <mergeCell ref="B116:B119"/>
    <mergeCell ref="B120:B123"/>
    <mergeCell ref="B124:B127"/>
    <mergeCell ref="B88:B91"/>
    <mergeCell ref="B92:B95"/>
    <mergeCell ref="B96:B99"/>
    <mergeCell ref="B100:B103"/>
    <mergeCell ref="B104:B107"/>
    <mergeCell ref="B108:B111"/>
  </mergeCells>
  <pageSetup r:id="rId1" paperSize="9" orientation="portrait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workbookViewId="0">
      <selection activeCell="E4" sqref="E4"/>
    </sheetView>
  </sheetViews>
  <sheetFormatPr defaultRowHeight="15"/>
  <cols>
    <col min="1" max="1" width="5.710938" customWidth="1"/>
    <col min="2" max="2" width="10.71094" customWidth="1"/>
    <col min="3" max="3" width="12" customWidth="1"/>
    <col min="4" max="4" width="12.57031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37</v>
      </c>
      <c r="C2" s="36" t="s">
        <v>38</v>
      </c>
      <c r="D2" s="37"/>
      <c r="E2" s="38" t="s">
        <v>39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46174</v>
      </c>
      <c r="C4" s="48">
        <f>SUM(E4:AB4)</f>
        <v>42.629999999999995</v>
      </c>
      <c r="D4" s="49"/>
      <c r="E4" s="50">
        <v>0</v>
      </c>
      <c r="F4" s="51">
        <v>0</v>
      </c>
      <c r="G4" s="51">
        <v>3</v>
      </c>
      <c r="H4" s="51">
        <v>3</v>
      </c>
      <c r="I4" s="51">
        <v>3</v>
      </c>
      <c r="J4" s="51">
        <v>3</v>
      </c>
      <c r="K4" s="51">
        <v>0</v>
      </c>
      <c r="L4" s="51">
        <v>0</v>
      </c>
      <c r="M4" s="51">
        <v>0</v>
      </c>
      <c r="N4" s="51">
        <v>0</v>
      </c>
      <c r="O4" s="51">
        <v>0</v>
      </c>
      <c r="P4" s="51">
        <v>0</v>
      </c>
      <c r="Q4" s="51">
        <v>0</v>
      </c>
      <c r="R4" s="51">
        <v>0</v>
      </c>
      <c r="S4" s="51">
        <v>0</v>
      </c>
      <c r="T4" s="51">
        <v>0</v>
      </c>
      <c r="U4" s="51">
        <v>3</v>
      </c>
      <c r="V4" s="51">
        <v>3</v>
      </c>
      <c r="W4" s="51">
        <v>1.28</v>
      </c>
      <c r="X4" s="51">
        <v>3.3799999999999999</v>
      </c>
      <c r="Y4" s="51">
        <v>15.140000000000001</v>
      </c>
      <c r="Z4" s="51">
        <v>1.74</v>
      </c>
      <c r="AA4" s="51">
        <v>3.0899999999999999</v>
      </c>
      <c r="AB4" s="52">
        <v>0</v>
      </c>
    </row>
    <row r="5" ht="17.25">
      <c r="A5" s="34"/>
      <c r="B5" s="47">
        <v>46175</v>
      </c>
      <c r="C5" s="48">
        <f>SUM(E5:AB5)</f>
        <v>86.627499999999998</v>
      </c>
      <c r="D5" s="49"/>
      <c r="E5" s="50">
        <v>0</v>
      </c>
      <c r="F5" s="51">
        <v>0.32500000000000001</v>
      </c>
      <c r="G5" s="51">
        <v>3</v>
      </c>
      <c r="H5" s="51">
        <v>0</v>
      </c>
      <c r="I5" s="51">
        <v>3</v>
      </c>
      <c r="J5" s="51">
        <v>0.25</v>
      </c>
      <c r="K5" s="51">
        <v>14.285</v>
      </c>
      <c r="L5" s="51">
        <v>15.734999999999999</v>
      </c>
      <c r="M5" s="51">
        <v>14.2575</v>
      </c>
      <c r="N5" s="51">
        <v>3</v>
      </c>
      <c r="O5" s="51">
        <v>3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2.7999999999999998</v>
      </c>
      <c r="V5" s="51">
        <v>13.17</v>
      </c>
      <c r="W5" s="51">
        <v>0</v>
      </c>
      <c r="X5" s="51">
        <v>0</v>
      </c>
      <c r="Y5" s="51">
        <v>7.8550000000000004</v>
      </c>
      <c r="Z5" s="51">
        <v>3.8300000000000001</v>
      </c>
      <c r="AA5" s="51">
        <v>1.03</v>
      </c>
      <c r="AB5" s="52">
        <v>1.0900000000000001</v>
      </c>
    </row>
    <row r="6" ht="16.5">
      <c r="A6" s="34"/>
      <c r="B6" s="53">
        <v>46176</v>
      </c>
      <c r="C6" s="48">
        <f>SUM(E6:AB6)</f>
        <v>66.785000000000011</v>
      </c>
      <c r="D6" s="49"/>
      <c r="E6" s="50">
        <v>10.145</v>
      </c>
      <c r="F6" s="51">
        <v>1.46</v>
      </c>
      <c r="G6" s="51">
        <v>0</v>
      </c>
      <c r="H6" s="51">
        <v>0.93999999999999995</v>
      </c>
      <c r="I6" s="51">
        <v>3</v>
      </c>
      <c r="J6" s="51">
        <v>0</v>
      </c>
      <c r="K6" s="51">
        <v>4.5025000000000004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1">
        <v>0</v>
      </c>
      <c r="V6" s="51">
        <v>15.1675</v>
      </c>
      <c r="W6" s="51">
        <v>15.112500000000001</v>
      </c>
      <c r="X6" s="51">
        <v>1.5674999999999999</v>
      </c>
      <c r="Y6" s="51">
        <v>5.6449999999999996</v>
      </c>
      <c r="Z6" s="51">
        <v>4</v>
      </c>
      <c r="AA6" s="51">
        <v>0</v>
      </c>
      <c r="AB6" s="52">
        <v>5.2450000000000001</v>
      </c>
    </row>
    <row r="7" ht="16.5">
      <c r="A7" s="34"/>
      <c r="B7" s="53">
        <v>46177</v>
      </c>
      <c r="C7" s="48">
        <f>SUM(E7:AB7)</f>
        <v>39.749999999999993</v>
      </c>
      <c r="D7" s="49"/>
      <c r="E7" s="50">
        <v>11.4825</v>
      </c>
      <c r="F7" s="51">
        <v>6.9050000000000002</v>
      </c>
      <c r="G7" s="51">
        <v>0</v>
      </c>
      <c r="H7" s="51">
        <v>0</v>
      </c>
      <c r="I7" s="51">
        <v>0</v>
      </c>
      <c r="J7" s="51">
        <v>0.95999999999999996</v>
      </c>
      <c r="K7" s="51">
        <v>0</v>
      </c>
      <c r="L7" s="51">
        <v>0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9.8574999999999999</v>
      </c>
      <c r="X7" s="51">
        <v>10.385</v>
      </c>
      <c r="Y7" s="51">
        <v>0</v>
      </c>
      <c r="Z7" s="51">
        <v>0</v>
      </c>
      <c r="AA7" s="51">
        <v>0</v>
      </c>
      <c r="AB7" s="52">
        <v>0.16</v>
      </c>
    </row>
    <row r="8" ht="16.5">
      <c r="A8" s="34"/>
      <c r="B8" s="53">
        <v>46178</v>
      </c>
      <c r="C8" s="48">
        <f>SUM(E8:AB8)</f>
        <v>9.2675000000000001</v>
      </c>
      <c r="D8" s="49"/>
      <c r="E8" s="50">
        <v>3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4.3875000000000002</v>
      </c>
      <c r="X8" s="51">
        <v>0</v>
      </c>
      <c r="Y8" s="51">
        <v>0</v>
      </c>
      <c r="Z8" s="51">
        <v>0</v>
      </c>
      <c r="AA8" s="51">
        <v>0</v>
      </c>
      <c r="AB8" s="52">
        <v>1.8799999999999999</v>
      </c>
    </row>
    <row r="9" ht="16.5">
      <c r="A9" s="34"/>
      <c r="B9" s="53">
        <v>46179</v>
      </c>
      <c r="C9" s="48">
        <f>SUM(E9:AB9)</f>
        <v>40.93</v>
      </c>
      <c r="D9" s="49"/>
      <c r="E9" s="50">
        <v>3.8999999999999999</v>
      </c>
      <c r="F9" s="51">
        <v>11.15</v>
      </c>
      <c r="G9" s="51">
        <v>10.6975</v>
      </c>
      <c r="H9" s="51">
        <v>0</v>
      </c>
      <c r="I9" s="51">
        <v>4.04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0</v>
      </c>
      <c r="S9" s="51">
        <v>0</v>
      </c>
      <c r="T9" s="51">
        <v>0</v>
      </c>
      <c r="U9" s="51">
        <v>0</v>
      </c>
      <c r="V9" s="51">
        <v>0.88500000000000001</v>
      </c>
      <c r="W9" s="51">
        <v>1.9424999999999999</v>
      </c>
      <c r="X9" s="51">
        <v>0</v>
      </c>
      <c r="Y9" s="51">
        <v>5.3150000000000004</v>
      </c>
      <c r="Z9" s="51">
        <v>0</v>
      </c>
      <c r="AA9" s="51">
        <v>0</v>
      </c>
      <c r="AB9" s="52">
        <v>3</v>
      </c>
    </row>
    <row r="10" ht="16.5">
      <c r="A10" s="34"/>
      <c r="B10" s="53">
        <v>46180</v>
      </c>
      <c r="C10" s="48">
        <f>SUM(E10:AB10)</f>
        <v>71.992499999999993</v>
      </c>
      <c r="D10" s="49"/>
      <c r="E10" s="50">
        <v>11.42</v>
      </c>
      <c r="F10" s="51">
        <v>3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0</v>
      </c>
      <c r="T10" s="51">
        <v>0</v>
      </c>
      <c r="U10" s="51">
        <v>0</v>
      </c>
      <c r="V10" s="51">
        <v>0</v>
      </c>
      <c r="W10" s="51">
        <v>10.725</v>
      </c>
      <c r="X10" s="51">
        <v>15.022500000000001</v>
      </c>
      <c r="Y10" s="51">
        <v>10.0175</v>
      </c>
      <c r="Z10" s="51">
        <v>15.5825</v>
      </c>
      <c r="AA10" s="51">
        <v>3.2250000000000001</v>
      </c>
      <c r="AB10" s="52">
        <v>3</v>
      </c>
    </row>
    <row r="11" ht="16.5">
      <c r="A11" s="34"/>
      <c r="B11" s="53">
        <v>46181</v>
      </c>
      <c r="C11" s="48">
        <f>SUM(E11:AB11)</f>
        <v>58.117499999999993</v>
      </c>
      <c r="D11" s="49"/>
      <c r="E11" s="50">
        <v>0</v>
      </c>
      <c r="F11" s="51">
        <v>0</v>
      </c>
      <c r="G11" s="51">
        <v>0</v>
      </c>
      <c r="H11" s="51">
        <v>0</v>
      </c>
      <c r="I11" s="51">
        <v>0</v>
      </c>
      <c r="J11" s="51">
        <v>1.1599999999999999</v>
      </c>
      <c r="K11" s="51">
        <v>3</v>
      </c>
      <c r="L11" s="51">
        <v>3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51">
        <v>0</v>
      </c>
      <c r="V11" s="51">
        <v>0</v>
      </c>
      <c r="W11" s="51">
        <v>14.35</v>
      </c>
      <c r="X11" s="51">
        <v>0</v>
      </c>
      <c r="Y11" s="51">
        <v>0</v>
      </c>
      <c r="Z11" s="51">
        <v>14.637499999999999</v>
      </c>
      <c r="AA11" s="51">
        <v>13.705</v>
      </c>
      <c r="AB11" s="52">
        <v>8.2650000000000006</v>
      </c>
    </row>
    <row r="12" ht="16.5">
      <c r="A12" s="34"/>
      <c r="B12" s="53">
        <v>46182</v>
      </c>
      <c r="C12" s="48">
        <f>SUM(E12:AB12)</f>
        <v>63.414999999999999</v>
      </c>
      <c r="D12" s="49"/>
      <c r="E12" s="50">
        <v>3</v>
      </c>
      <c r="F12" s="51">
        <v>3</v>
      </c>
      <c r="G12" s="51">
        <v>3</v>
      </c>
      <c r="H12" s="51">
        <v>3</v>
      </c>
      <c r="I12" s="51">
        <v>3</v>
      </c>
      <c r="J12" s="51">
        <v>3</v>
      </c>
      <c r="K12" s="51">
        <v>3</v>
      </c>
      <c r="L12" s="51">
        <v>3</v>
      </c>
      <c r="M12" s="51">
        <v>3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15.202500000000001</v>
      </c>
      <c r="W12" s="51">
        <v>10.7125</v>
      </c>
      <c r="X12" s="51">
        <v>10.5</v>
      </c>
      <c r="Y12" s="51">
        <v>0</v>
      </c>
      <c r="Z12" s="51">
        <v>0</v>
      </c>
      <c r="AA12" s="51">
        <v>0</v>
      </c>
      <c r="AB12" s="52">
        <v>0</v>
      </c>
    </row>
    <row r="13" ht="16.5">
      <c r="A13" s="34"/>
      <c r="B13" s="53">
        <v>46183</v>
      </c>
      <c r="C13" s="48">
        <f>SUM(E13:AB13)</f>
        <v>37.449999999999996</v>
      </c>
      <c r="D13" s="49"/>
      <c r="E13" s="50">
        <v>2.4399999999999999</v>
      </c>
      <c r="F13" s="51">
        <v>0</v>
      </c>
      <c r="G13" s="51">
        <v>3</v>
      </c>
      <c r="H13" s="51">
        <v>3</v>
      </c>
      <c r="I13" s="51">
        <v>3</v>
      </c>
      <c r="J13" s="51">
        <v>3</v>
      </c>
      <c r="K13" s="51">
        <v>1.0800000000000001</v>
      </c>
      <c r="L13" s="51">
        <v>0</v>
      </c>
      <c r="M13" s="51">
        <v>1.27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9.9949999999999992</v>
      </c>
      <c r="U13" s="51">
        <v>7.6749999999999998</v>
      </c>
      <c r="V13" s="51">
        <v>0</v>
      </c>
      <c r="W13" s="51">
        <v>1.2</v>
      </c>
      <c r="X13" s="51">
        <v>0</v>
      </c>
      <c r="Y13" s="51">
        <v>0</v>
      </c>
      <c r="Z13" s="51">
        <v>0</v>
      </c>
      <c r="AA13" s="51">
        <v>0</v>
      </c>
      <c r="AB13" s="52">
        <v>1.79</v>
      </c>
    </row>
    <row r="14" ht="16.5">
      <c r="A14" s="34"/>
      <c r="B14" s="53">
        <v>46184</v>
      </c>
      <c r="C14" s="48">
        <f>SUM(E14:AB14)</f>
        <v>32.965000000000003</v>
      </c>
      <c r="D14" s="49"/>
      <c r="E14" s="50">
        <v>1.9350000000000001</v>
      </c>
      <c r="F14" s="51">
        <v>10.49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3</v>
      </c>
      <c r="W14" s="51">
        <v>2.6549999999999998</v>
      </c>
      <c r="X14" s="51">
        <v>0</v>
      </c>
      <c r="Y14" s="51">
        <v>1.2</v>
      </c>
      <c r="Z14" s="51">
        <v>0</v>
      </c>
      <c r="AA14" s="51">
        <v>3</v>
      </c>
      <c r="AB14" s="52">
        <v>10.685</v>
      </c>
    </row>
    <row r="15" ht="16.5">
      <c r="A15" s="34"/>
      <c r="B15" s="53">
        <v>46185</v>
      </c>
      <c r="C15" s="48">
        <f>SUM(E15:AB15)</f>
        <v>19.155000000000001</v>
      </c>
      <c r="D15" s="49"/>
      <c r="E15" s="50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3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0.39250000000000002</v>
      </c>
      <c r="W15" s="51">
        <v>0</v>
      </c>
      <c r="X15" s="51">
        <v>0</v>
      </c>
      <c r="Y15" s="51">
        <v>15.7525</v>
      </c>
      <c r="Z15" s="51">
        <v>0</v>
      </c>
      <c r="AA15" s="51">
        <v>0</v>
      </c>
      <c r="AB15" s="52">
        <v>0.01</v>
      </c>
    </row>
    <row r="16" ht="16.5">
      <c r="A16" s="34"/>
      <c r="B16" s="53">
        <v>46186</v>
      </c>
      <c r="C16" s="48">
        <f>SUM(E16:AB16)</f>
        <v>21</v>
      </c>
      <c r="D16" s="49"/>
      <c r="E16" s="50">
        <v>3</v>
      </c>
      <c r="F16" s="51">
        <v>3</v>
      </c>
      <c r="G16" s="51">
        <v>3</v>
      </c>
      <c r="H16" s="51">
        <v>3</v>
      </c>
      <c r="I16" s="51">
        <v>3</v>
      </c>
      <c r="J16" s="51">
        <v>3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3</v>
      </c>
      <c r="AA16" s="51">
        <v>0</v>
      </c>
      <c r="AB16" s="52">
        <v>0</v>
      </c>
    </row>
    <row r="17" ht="16.5">
      <c r="A17" s="34"/>
      <c r="B17" s="53">
        <v>46187</v>
      </c>
      <c r="C17" s="48">
        <f>SUM(E17:AB17)</f>
        <v>5.3800000000000008</v>
      </c>
      <c r="D17" s="49"/>
      <c r="E17" s="50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0.44</v>
      </c>
      <c r="X17" s="51">
        <v>0</v>
      </c>
      <c r="Y17" s="51">
        <v>0</v>
      </c>
      <c r="Z17" s="51">
        <v>0</v>
      </c>
      <c r="AA17" s="51">
        <v>0</v>
      </c>
      <c r="AB17" s="52">
        <v>4.9400000000000004</v>
      </c>
    </row>
    <row r="18" ht="16.5">
      <c r="A18" s="34"/>
      <c r="B18" s="53">
        <v>46188</v>
      </c>
      <c r="C18" s="48">
        <f>SUM(E18:AB18)</f>
        <v>37.299999999999997</v>
      </c>
      <c r="D18" s="49"/>
      <c r="E18" s="50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2.7025000000000001</v>
      </c>
      <c r="X18" s="51">
        <v>0</v>
      </c>
      <c r="Y18" s="51">
        <v>0</v>
      </c>
      <c r="Z18" s="51">
        <v>6.7699999999999996</v>
      </c>
      <c r="AA18" s="51">
        <v>12.112500000000001</v>
      </c>
      <c r="AB18" s="52">
        <v>15.715</v>
      </c>
    </row>
    <row r="19" ht="16.5">
      <c r="A19" s="34"/>
      <c r="B19" s="53">
        <v>46189</v>
      </c>
      <c r="C19" s="48">
        <f>SUM(E19:AB19)</f>
        <v>14.23</v>
      </c>
      <c r="D19" s="49"/>
      <c r="E19" s="50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0.38500000000000001</v>
      </c>
      <c r="W19" s="51">
        <v>0</v>
      </c>
      <c r="X19" s="51">
        <v>0</v>
      </c>
      <c r="Y19" s="51">
        <v>1.2575000000000001</v>
      </c>
      <c r="Z19" s="51">
        <v>0</v>
      </c>
      <c r="AA19" s="51">
        <v>0</v>
      </c>
      <c r="AB19" s="52">
        <v>12.5875</v>
      </c>
    </row>
    <row r="20" ht="16.5">
      <c r="A20" s="34"/>
      <c r="B20" s="53">
        <v>46190</v>
      </c>
      <c r="C20" s="48">
        <f>SUM(E20:AB20)</f>
        <v>40.9925</v>
      </c>
      <c r="D20" s="49"/>
      <c r="E20" s="50">
        <v>4.2300000000000004</v>
      </c>
      <c r="F20" s="51">
        <v>0</v>
      </c>
      <c r="G20" s="51">
        <v>3</v>
      </c>
      <c r="H20" s="51">
        <v>0</v>
      </c>
      <c r="I20" s="51">
        <v>0</v>
      </c>
      <c r="J20" s="51">
        <v>0</v>
      </c>
      <c r="K20" s="51">
        <v>3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0.72999999999999998</v>
      </c>
      <c r="W20" s="51">
        <v>5.8125</v>
      </c>
      <c r="X20" s="51">
        <v>2.1099999999999999</v>
      </c>
      <c r="Y20" s="51">
        <v>0</v>
      </c>
      <c r="Z20" s="51">
        <v>3.3199999999999998</v>
      </c>
      <c r="AA20" s="51">
        <v>7.1900000000000004</v>
      </c>
      <c r="AB20" s="52">
        <v>11.6</v>
      </c>
    </row>
    <row r="21" ht="16.5">
      <c r="A21" s="34"/>
      <c r="B21" s="53">
        <v>46191</v>
      </c>
      <c r="C21" s="48">
        <f>SUM(E21:AB21)</f>
        <v>61.682500000000005</v>
      </c>
      <c r="D21" s="49"/>
      <c r="E21" s="50">
        <v>12.9275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3.165</v>
      </c>
      <c r="Z21" s="51">
        <v>16.59</v>
      </c>
      <c r="AA21" s="51">
        <v>12.4375</v>
      </c>
      <c r="AB21" s="52">
        <v>16.5625</v>
      </c>
    </row>
    <row r="22" ht="16.5">
      <c r="A22" s="34"/>
      <c r="B22" s="53">
        <v>46192</v>
      </c>
      <c r="C22" s="48">
        <f>SUM(E22:AB22)</f>
        <v>17.579999999999998</v>
      </c>
      <c r="D22" s="49"/>
      <c r="E22" s="50">
        <v>2.165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0.59250000000000003</v>
      </c>
      <c r="X22" s="51">
        <v>0</v>
      </c>
      <c r="Y22" s="51">
        <v>0</v>
      </c>
      <c r="Z22" s="51">
        <v>1.9975000000000001</v>
      </c>
      <c r="AA22" s="51">
        <v>2.2075</v>
      </c>
      <c r="AB22" s="52">
        <v>10.6175</v>
      </c>
    </row>
    <row r="23" ht="16.5">
      <c r="A23" s="34"/>
      <c r="B23" s="53">
        <v>46193</v>
      </c>
      <c r="C23" s="48">
        <f>SUM(E23:AB23)</f>
        <v>32.612500000000004</v>
      </c>
      <c r="D23" s="49"/>
      <c r="E23" s="50">
        <v>16</v>
      </c>
      <c r="F23" s="51">
        <v>3.3599999999999999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1.4399999999999999</v>
      </c>
      <c r="W23" s="51">
        <v>2.835</v>
      </c>
      <c r="X23" s="51">
        <v>8.6524999999999999</v>
      </c>
      <c r="Y23" s="51">
        <v>0</v>
      </c>
      <c r="Z23" s="51">
        <v>0</v>
      </c>
      <c r="AA23" s="51">
        <v>0</v>
      </c>
      <c r="AB23" s="52">
        <v>0.32500000000000001</v>
      </c>
    </row>
    <row r="24" ht="16.5">
      <c r="A24" s="34"/>
      <c r="B24" s="53">
        <v>46194</v>
      </c>
      <c r="C24" s="48">
        <f>SUM(E24:AB24)</f>
        <v>89.717500000000001</v>
      </c>
      <c r="D24" s="49"/>
      <c r="E24" s="50">
        <v>4.6475</v>
      </c>
      <c r="F24" s="51">
        <v>7.7774999999999999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14.3775</v>
      </c>
      <c r="W24" s="51">
        <v>0</v>
      </c>
      <c r="X24" s="51">
        <v>4.9924999999999997</v>
      </c>
      <c r="Y24" s="51">
        <v>12.855</v>
      </c>
      <c r="Z24" s="51">
        <v>14.782500000000001</v>
      </c>
      <c r="AA24" s="51">
        <v>14.3125</v>
      </c>
      <c r="AB24" s="52">
        <v>15.9725</v>
      </c>
    </row>
    <row r="25" ht="16.5">
      <c r="A25" s="34"/>
      <c r="B25" s="53">
        <v>46195</v>
      </c>
      <c r="C25" s="48">
        <f>SUM(E25:AB25)</f>
        <v>86.840000000000003</v>
      </c>
      <c r="D25" s="49"/>
      <c r="E25" s="50">
        <v>4.8324999999999996</v>
      </c>
      <c r="F25" s="51">
        <v>4.7850000000000001</v>
      </c>
      <c r="G25" s="51">
        <v>3.8799999999999999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1.75</v>
      </c>
      <c r="U25" s="51">
        <v>2.6600000000000001</v>
      </c>
      <c r="V25" s="51">
        <v>0</v>
      </c>
      <c r="W25" s="51">
        <v>0</v>
      </c>
      <c r="X25" s="51">
        <v>15.727499999999999</v>
      </c>
      <c r="Y25" s="51">
        <v>16.25</v>
      </c>
      <c r="Z25" s="51">
        <v>15.8725</v>
      </c>
      <c r="AA25" s="51">
        <v>11.98</v>
      </c>
      <c r="AB25" s="52">
        <v>9.1024999999999991</v>
      </c>
    </row>
    <row r="26" ht="16.5">
      <c r="A26" s="34"/>
      <c r="B26" s="53">
        <v>46196</v>
      </c>
      <c r="C26" s="48">
        <f>SUM(E26:AB26)</f>
        <v>22.795000000000002</v>
      </c>
      <c r="D26" s="49"/>
      <c r="E26" s="50">
        <v>11.045</v>
      </c>
      <c r="F26" s="51">
        <v>0</v>
      </c>
      <c r="G26" s="51">
        <v>0.38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4</v>
      </c>
      <c r="Z26" s="51">
        <v>4</v>
      </c>
      <c r="AA26" s="51">
        <v>3.3700000000000001</v>
      </c>
      <c r="AB26" s="52">
        <v>0</v>
      </c>
    </row>
    <row r="27" ht="16.5">
      <c r="A27" s="34"/>
      <c r="B27" s="53">
        <v>46197</v>
      </c>
      <c r="C27" s="48">
        <f>SUM(E27:AB27)</f>
        <v>21.567499999999999</v>
      </c>
      <c r="D27" s="49"/>
      <c r="E27" s="50">
        <v>12.789999999999999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0.875</v>
      </c>
      <c r="W27" s="51">
        <v>0</v>
      </c>
      <c r="X27" s="51">
        <v>0</v>
      </c>
      <c r="Y27" s="51">
        <v>0</v>
      </c>
      <c r="Z27" s="51">
        <v>0</v>
      </c>
      <c r="AA27" s="51">
        <v>7.9024999999999999</v>
      </c>
      <c r="AB27" s="52">
        <v>0</v>
      </c>
    </row>
    <row r="28" ht="16.5">
      <c r="A28" s="34"/>
      <c r="B28" s="53">
        <v>46198</v>
      </c>
      <c r="C28" s="48">
        <f>SUM(E28:AB28)</f>
        <v>56.052500000000002</v>
      </c>
      <c r="D28" s="49"/>
      <c r="E28" s="50">
        <v>14.032500000000001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0.40999999999999998</v>
      </c>
      <c r="M28" s="51">
        <v>1.2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9.0225000000000009</v>
      </c>
      <c r="W28" s="51">
        <v>0</v>
      </c>
      <c r="X28" s="51">
        <v>5.4675000000000002</v>
      </c>
      <c r="Y28" s="51">
        <v>3.7124999999999999</v>
      </c>
      <c r="Z28" s="51">
        <v>5.6074999999999999</v>
      </c>
      <c r="AA28" s="51">
        <v>2.7774999999999999</v>
      </c>
      <c r="AB28" s="52">
        <v>13.8225</v>
      </c>
    </row>
    <row r="29" ht="16.5">
      <c r="A29" s="34"/>
      <c r="B29" s="53">
        <v>46199</v>
      </c>
      <c r="C29" s="48">
        <f>SUM(E29:AB29)</f>
        <v>25.990000000000002</v>
      </c>
      <c r="D29" s="49"/>
      <c r="E29" s="50">
        <v>14.550000000000001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11.44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2">
        <v>0</v>
      </c>
    </row>
    <row r="30" ht="16.5">
      <c r="A30" s="34"/>
      <c r="B30" s="53">
        <v>46200</v>
      </c>
      <c r="C30" s="48">
        <f>SUM(E30:AB30)</f>
        <v>77.517500000000013</v>
      </c>
      <c r="D30" s="49"/>
      <c r="E30" s="50">
        <v>6.8899999999999997</v>
      </c>
      <c r="F30" s="51">
        <v>3.0625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7.1150000000000002</v>
      </c>
      <c r="W30" s="51">
        <v>9.5374999999999996</v>
      </c>
      <c r="X30" s="51">
        <v>0</v>
      </c>
      <c r="Y30" s="51">
        <v>4.8650000000000002</v>
      </c>
      <c r="Z30" s="51">
        <v>14.297499999999999</v>
      </c>
      <c r="AA30" s="51">
        <v>15.5375</v>
      </c>
      <c r="AB30" s="52">
        <v>16.212499999999999</v>
      </c>
    </row>
    <row r="31" ht="16.5">
      <c r="A31" s="34"/>
      <c r="B31" s="53">
        <v>46201</v>
      </c>
      <c r="C31" s="48">
        <f>SUM(E31:AB31)</f>
        <v>127.0975</v>
      </c>
      <c r="D31" s="49"/>
      <c r="E31" s="50">
        <v>12.0875</v>
      </c>
      <c r="F31" s="51">
        <v>11.01</v>
      </c>
      <c r="G31" s="51">
        <v>0</v>
      </c>
      <c r="H31" s="51">
        <v>3.3925000000000001</v>
      </c>
      <c r="I31" s="51">
        <v>7.1550000000000002</v>
      </c>
      <c r="J31" s="51">
        <v>4.5324999999999998</v>
      </c>
      <c r="K31" s="51">
        <v>10.547499999999999</v>
      </c>
      <c r="L31" s="51">
        <v>0</v>
      </c>
      <c r="M31" s="51">
        <v>0</v>
      </c>
      <c r="N31" s="51">
        <v>0</v>
      </c>
      <c r="O31" s="51">
        <v>0.052499999999999998</v>
      </c>
      <c r="P31" s="51">
        <v>10.5425</v>
      </c>
      <c r="Q31" s="51">
        <v>1.9924999999999999</v>
      </c>
      <c r="R31" s="51">
        <v>0</v>
      </c>
      <c r="S31" s="51">
        <v>8.3825000000000003</v>
      </c>
      <c r="T31" s="51">
        <v>0</v>
      </c>
      <c r="U31" s="51">
        <v>0</v>
      </c>
      <c r="V31" s="51">
        <v>0</v>
      </c>
      <c r="W31" s="51">
        <v>7.6600000000000001</v>
      </c>
      <c r="X31" s="51">
        <v>0</v>
      </c>
      <c r="Y31" s="51">
        <v>3.9024999999999999</v>
      </c>
      <c r="Z31" s="51">
        <v>14.925000000000001</v>
      </c>
      <c r="AA31" s="51">
        <v>14.19</v>
      </c>
      <c r="AB31" s="52">
        <v>16.725000000000001</v>
      </c>
    </row>
    <row r="32" ht="16.5">
      <c r="A32" s="34"/>
      <c r="B32" s="53">
        <v>46202</v>
      </c>
      <c r="C32" s="48">
        <f>SUM(E32:AB32)</f>
        <v>82.760000000000005</v>
      </c>
      <c r="D32" s="49"/>
      <c r="E32" s="50">
        <v>8.5924999999999994</v>
      </c>
      <c r="F32" s="51">
        <v>4.3324999999999996</v>
      </c>
      <c r="G32" s="51">
        <v>3.9950000000000001</v>
      </c>
      <c r="H32" s="51">
        <v>11.1325</v>
      </c>
      <c r="I32" s="51">
        <v>12.074999999999999</v>
      </c>
      <c r="J32" s="51">
        <v>2.3574999999999999</v>
      </c>
      <c r="K32" s="51">
        <v>5.8375000000000004</v>
      </c>
      <c r="L32" s="51">
        <v>7.7599999999999998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1.75</v>
      </c>
      <c r="V32" s="51">
        <v>4.3274999999999997</v>
      </c>
      <c r="W32" s="51">
        <v>4.8875000000000002</v>
      </c>
      <c r="X32" s="51">
        <v>0</v>
      </c>
      <c r="Y32" s="51">
        <v>0</v>
      </c>
      <c r="Z32" s="51">
        <v>0</v>
      </c>
      <c r="AA32" s="51">
        <v>0</v>
      </c>
      <c r="AB32" s="52">
        <v>15.7125</v>
      </c>
    </row>
    <row r="33" ht="16.5">
      <c r="A33" s="34"/>
      <c r="B33" s="53">
        <v>46203</v>
      </c>
      <c r="C33" s="48">
        <f>SUM(E33:AB33)</f>
        <v>88.144999999999996</v>
      </c>
      <c r="D33" s="49"/>
      <c r="E33" s="50">
        <v>0</v>
      </c>
      <c r="F33" s="51">
        <v>2.9975000000000001</v>
      </c>
      <c r="G33" s="51">
        <v>3.0499999999999998</v>
      </c>
      <c r="H33" s="51">
        <v>4</v>
      </c>
      <c r="I33" s="51">
        <v>4</v>
      </c>
      <c r="J33" s="51">
        <v>4</v>
      </c>
      <c r="K33" s="51">
        <v>7.5025000000000004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12.307499999999999</v>
      </c>
      <c r="R33" s="51">
        <v>11.2675</v>
      </c>
      <c r="S33" s="51">
        <v>9.6974999999999998</v>
      </c>
      <c r="T33" s="51">
        <v>0</v>
      </c>
      <c r="U33" s="51">
        <v>11.175000000000001</v>
      </c>
      <c r="V33" s="51">
        <v>0</v>
      </c>
      <c r="W33" s="51">
        <v>0</v>
      </c>
      <c r="X33" s="51">
        <v>0</v>
      </c>
      <c r="Y33" s="51">
        <v>8.8625000000000007</v>
      </c>
      <c r="Z33" s="51">
        <v>0</v>
      </c>
      <c r="AA33" s="51">
        <v>9.2850000000000001</v>
      </c>
      <c r="AB33" s="52">
        <v>0</v>
      </c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34"/>
      <c r="B37" s="35" t="s">
        <v>37</v>
      </c>
      <c r="C37" s="36" t="s">
        <v>38</v>
      </c>
      <c r="D37" s="37"/>
      <c r="E37" s="38" t="s">
        <v>40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57" t="s">
        <v>26</v>
      </c>
    </row>
    <row r="39" ht="17.25">
      <c r="A39" s="34"/>
      <c r="B39" s="47">
        <v>46174</v>
      </c>
      <c r="C39" s="48">
        <f>SUM(E39:AB39)</f>
        <v>-97.572500000000005</v>
      </c>
      <c r="D39" s="49"/>
      <c r="E39" s="50">
        <v>-11.390000000000001</v>
      </c>
      <c r="F39" s="51">
        <v>-10.984999999999999</v>
      </c>
      <c r="G39" s="51">
        <v>-2.2050000000000001</v>
      </c>
      <c r="H39" s="51">
        <v>-8.8224999999999998</v>
      </c>
      <c r="I39" s="51">
        <v>-9.6125000000000007</v>
      </c>
      <c r="J39" s="51">
        <v>-7.8550000000000004</v>
      </c>
      <c r="K39" s="51">
        <v>-13.022500000000001</v>
      </c>
      <c r="L39" s="51">
        <v>-14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-9.3424999999999994</v>
      </c>
      <c r="W39" s="51">
        <v>0</v>
      </c>
      <c r="X39" s="51">
        <v>0</v>
      </c>
      <c r="Y39" s="51">
        <v>0</v>
      </c>
      <c r="Z39" s="51">
        <v>-6.9249999999999998</v>
      </c>
      <c r="AA39" s="51">
        <v>0</v>
      </c>
      <c r="AB39" s="52">
        <v>-3.4125000000000001</v>
      </c>
    </row>
    <row r="40" ht="16.5">
      <c r="A40" s="34"/>
      <c r="B40" s="53">
        <v>46175</v>
      </c>
      <c r="C40" s="48">
        <f>SUM(E40:AB40)</f>
        <v>-49.6875</v>
      </c>
      <c r="D40" s="49"/>
      <c r="E40" s="50">
        <v>-9.3025000000000002</v>
      </c>
      <c r="F40" s="51">
        <v>-0.28000000000000003</v>
      </c>
      <c r="G40" s="51">
        <v>0</v>
      </c>
      <c r="H40" s="51">
        <v>-1.3400000000000001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-1.5700000000000001</v>
      </c>
      <c r="T40" s="51">
        <v>-2.8300000000000001</v>
      </c>
      <c r="U40" s="51">
        <v>0</v>
      </c>
      <c r="V40" s="51">
        <v>0</v>
      </c>
      <c r="W40" s="51">
        <v>-11.2475</v>
      </c>
      <c r="X40" s="51">
        <v>-11.8375</v>
      </c>
      <c r="Y40" s="51">
        <v>0</v>
      </c>
      <c r="Z40" s="51">
        <v>0</v>
      </c>
      <c r="AA40" s="51">
        <v>-8.6724999999999994</v>
      </c>
      <c r="AB40" s="52">
        <v>-2.6074999999999999</v>
      </c>
    </row>
    <row r="41" ht="16.5">
      <c r="A41" s="34"/>
      <c r="B41" s="53">
        <v>46176</v>
      </c>
      <c r="C41" s="48">
        <f>SUM(E41:AB41)</f>
        <v>-19.857500000000002</v>
      </c>
      <c r="D41" s="49"/>
      <c r="E41" s="50">
        <v>-2.02</v>
      </c>
      <c r="F41" s="51">
        <v>-1.2075</v>
      </c>
      <c r="G41" s="51">
        <v>-2.29</v>
      </c>
      <c r="H41" s="51">
        <v>0</v>
      </c>
      <c r="I41" s="51">
        <v>0</v>
      </c>
      <c r="J41" s="51">
        <v>-0.23000000000000001</v>
      </c>
      <c r="K41" s="51">
        <v>-2.7599999999999998</v>
      </c>
      <c r="L41" s="51">
        <v>-3.2949999999999999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-8.0549999999999997</v>
      </c>
      <c r="AB41" s="52">
        <v>0</v>
      </c>
    </row>
    <row r="42" ht="16.5">
      <c r="A42" s="34"/>
      <c r="B42" s="53">
        <v>46177</v>
      </c>
      <c r="C42" s="48">
        <f>SUM(E42:AB42)</f>
        <v>-49.355000000000004</v>
      </c>
      <c r="D42" s="49"/>
      <c r="E42" s="50">
        <v>0</v>
      </c>
      <c r="F42" s="51">
        <v>0</v>
      </c>
      <c r="G42" s="51">
        <v>0</v>
      </c>
      <c r="H42" s="51">
        <v>0</v>
      </c>
      <c r="I42" s="51">
        <v>-3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-12.185</v>
      </c>
      <c r="W42" s="51">
        <v>0</v>
      </c>
      <c r="X42" s="51">
        <v>0</v>
      </c>
      <c r="Y42" s="51">
        <v>-11.975</v>
      </c>
      <c r="Z42" s="51">
        <v>-7.29</v>
      </c>
      <c r="AA42" s="51">
        <v>-12.4475</v>
      </c>
      <c r="AB42" s="52">
        <v>-2.4575</v>
      </c>
    </row>
    <row r="43" ht="16.5">
      <c r="A43" s="34"/>
      <c r="B43" s="53">
        <v>46178</v>
      </c>
      <c r="C43" s="48">
        <f>SUM(E43:AB43)</f>
        <v>-41.8125</v>
      </c>
      <c r="D43" s="49"/>
      <c r="E43" s="50">
        <v>0</v>
      </c>
      <c r="F43" s="51">
        <v>-2.6600000000000001</v>
      </c>
      <c r="G43" s="51">
        <v>0</v>
      </c>
      <c r="H43" s="51">
        <v>0</v>
      </c>
      <c r="I43" s="51">
        <v>0</v>
      </c>
      <c r="J43" s="51">
        <v>-3</v>
      </c>
      <c r="K43" s="51">
        <v>-2.3199999999999998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-4.2350000000000003</v>
      </c>
      <c r="W43" s="51">
        <v>0</v>
      </c>
      <c r="X43" s="51">
        <v>-5.3274999999999997</v>
      </c>
      <c r="Y43" s="51">
        <v>-8.0024999999999995</v>
      </c>
      <c r="Z43" s="51">
        <v>-4.79</v>
      </c>
      <c r="AA43" s="51">
        <v>-11.477499999999999</v>
      </c>
      <c r="AB43" s="52">
        <v>0</v>
      </c>
    </row>
    <row r="44" ht="16.5">
      <c r="A44" s="34"/>
      <c r="B44" s="53">
        <v>46179</v>
      </c>
      <c r="C44" s="48">
        <f>SUM(E44:AB44)</f>
        <v>-42.432500000000005</v>
      </c>
      <c r="D44" s="49"/>
      <c r="E44" s="50">
        <v>0</v>
      </c>
      <c r="F44" s="51">
        <v>0</v>
      </c>
      <c r="G44" s="51">
        <v>0</v>
      </c>
      <c r="H44" s="51">
        <v>-7.9850000000000003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-0.41999999999999998</v>
      </c>
      <c r="W44" s="51">
        <v>0</v>
      </c>
      <c r="X44" s="51">
        <v>-8.9375</v>
      </c>
      <c r="Y44" s="51">
        <v>0</v>
      </c>
      <c r="Z44" s="51">
        <v>-2.2625000000000002</v>
      </c>
      <c r="AA44" s="51">
        <v>-11.5875</v>
      </c>
      <c r="AB44" s="52">
        <v>-11.24</v>
      </c>
    </row>
    <row r="45" ht="16.5">
      <c r="A45" s="34"/>
      <c r="B45" s="53">
        <v>46180</v>
      </c>
      <c r="C45" s="48">
        <f>SUM(E45:AB45)</f>
        <v>0</v>
      </c>
      <c r="D45" s="49"/>
      <c r="E45" s="50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2">
        <v>0</v>
      </c>
    </row>
    <row r="46" ht="16.5">
      <c r="A46" s="34"/>
      <c r="B46" s="53">
        <v>46181</v>
      </c>
      <c r="C46" s="48">
        <f>SUM(E46:AB46)</f>
        <v>-20.232500000000002</v>
      </c>
      <c r="D46" s="49"/>
      <c r="E46" s="50">
        <v>-1.97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-10.612500000000001</v>
      </c>
      <c r="Y46" s="51">
        <v>-7.6500000000000004</v>
      </c>
      <c r="Z46" s="51">
        <v>0</v>
      </c>
      <c r="AA46" s="51">
        <v>0</v>
      </c>
      <c r="AB46" s="52">
        <v>0</v>
      </c>
    </row>
    <row r="47" ht="16.5">
      <c r="A47" s="34"/>
      <c r="B47" s="53">
        <v>46182</v>
      </c>
      <c r="C47" s="48">
        <f>SUM(E47:AB47)</f>
        <v>-32.135000000000005</v>
      </c>
      <c r="D47" s="49"/>
      <c r="E47" s="50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0</v>
      </c>
      <c r="Q47" s="51">
        <v>0</v>
      </c>
      <c r="R47" s="51">
        <v>0</v>
      </c>
      <c r="S47" s="51">
        <v>0</v>
      </c>
      <c r="T47" s="51">
        <v>0</v>
      </c>
      <c r="U47" s="51">
        <v>0</v>
      </c>
      <c r="V47" s="51">
        <v>0</v>
      </c>
      <c r="W47" s="51">
        <v>0</v>
      </c>
      <c r="X47" s="51">
        <v>0</v>
      </c>
      <c r="Y47" s="51">
        <v>-5.3849999999999998</v>
      </c>
      <c r="Z47" s="51">
        <v>-8.5675000000000008</v>
      </c>
      <c r="AA47" s="51">
        <v>-11.685</v>
      </c>
      <c r="AB47" s="52">
        <v>-6.4974999999999996</v>
      </c>
    </row>
    <row r="48" ht="16.5">
      <c r="A48" s="34"/>
      <c r="B48" s="53">
        <v>46183</v>
      </c>
      <c r="C48" s="48">
        <f>SUM(E48:AB48)</f>
        <v>-55.727499999999999</v>
      </c>
      <c r="D48" s="49"/>
      <c r="E48" s="50">
        <v>-0.040000000000000001</v>
      </c>
      <c r="F48" s="51">
        <v>-3.7725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-1.1000000000000001</v>
      </c>
      <c r="M48" s="51">
        <v>0</v>
      </c>
      <c r="N48" s="51">
        <v>-2.5</v>
      </c>
      <c r="O48" s="51">
        <v>0</v>
      </c>
      <c r="P48" s="51">
        <v>0</v>
      </c>
      <c r="Q48" s="51">
        <v>0</v>
      </c>
      <c r="R48" s="51">
        <v>0</v>
      </c>
      <c r="S48" s="51">
        <v>0</v>
      </c>
      <c r="T48" s="51">
        <v>0</v>
      </c>
      <c r="U48" s="51">
        <v>0</v>
      </c>
      <c r="V48" s="51">
        <v>-8.1875</v>
      </c>
      <c r="W48" s="51">
        <v>-0.21249999999999999</v>
      </c>
      <c r="X48" s="51">
        <v>-10.862500000000001</v>
      </c>
      <c r="Y48" s="51">
        <v>-11.5425</v>
      </c>
      <c r="Z48" s="51">
        <v>-4.3200000000000003</v>
      </c>
      <c r="AA48" s="51">
        <v>-11.282500000000001</v>
      </c>
      <c r="AB48" s="52">
        <v>-1.9075</v>
      </c>
    </row>
    <row r="49" ht="16.5">
      <c r="A49" s="34"/>
      <c r="B49" s="53">
        <v>46184</v>
      </c>
      <c r="C49" s="48">
        <f>SUM(E49:AB49)</f>
        <v>-29.93</v>
      </c>
      <c r="D49" s="49"/>
      <c r="E49" s="50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1">
        <v>0</v>
      </c>
      <c r="M49" s="51">
        <v>0</v>
      </c>
      <c r="N49" s="51">
        <v>0</v>
      </c>
      <c r="O49" s="51">
        <v>0</v>
      </c>
      <c r="P49" s="51">
        <v>0</v>
      </c>
      <c r="Q49" s="51">
        <v>0</v>
      </c>
      <c r="R49" s="51">
        <v>0</v>
      </c>
      <c r="S49" s="51">
        <v>0</v>
      </c>
      <c r="T49" s="51">
        <v>0</v>
      </c>
      <c r="U49" s="51">
        <v>0</v>
      </c>
      <c r="V49" s="51">
        <v>-14</v>
      </c>
      <c r="W49" s="51">
        <v>0</v>
      </c>
      <c r="X49" s="51">
        <v>-9.6050000000000004</v>
      </c>
      <c r="Y49" s="51">
        <v>-0.19500000000000001</v>
      </c>
      <c r="Z49" s="51">
        <v>-4.1875</v>
      </c>
      <c r="AA49" s="51">
        <v>-1.9424999999999999</v>
      </c>
      <c r="AB49" s="52">
        <v>0</v>
      </c>
    </row>
    <row r="50" ht="16.5">
      <c r="A50" s="34"/>
      <c r="B50" s="53">
        <v>46185</v>
      </c>
      <c r="C50" s="48">
        <f>SUM(E50:AB50)</f>
        <v>-66.222499999999997</v>
      </c>
      <c r="D50" s="49"/>
      <c r="E50" s="50">
        <v>-8.8949999999999996</v>
      </c>
      <c r="F50" s="51">
        <v>0</v>
      </c>
      <c r="G50" s="51">
        <v>0</v>
      </c>
      <c r="H50" s="51">
        <v>0</v>
      </c>
      <c r="I50" s="51">
        <v>0</v>
      </c>
      <c r="J50" s="51">
        <v>-3</v>
      </c>
      <c r="K50" s="51">
        <v>0</v>
      </c>
      <c r="L50" s="51">
        <v>-2.9199999999999999</v>
      </c>
      <c r="M50" s="51">
        <v>0</v>
      </c>
      <c r="N50" s="51">
        <v>0</v>
      </c>
      <c r="O50" s="51">
        <v>0</v>
      </c>
      <c r="P50" s="51">
        <v>0</v>
      </c>
      <c r="Q50" s="51">
        <v>0</v>
      </c>
      <c r="R50" s="51">
        <v>0</v>
      </c>
      <c r="S50" s="51">
        <v>0</v>
      </c>
      <c r="T50" s="51">
        <v>0</v>
      </c>
      <c r="U50" s="51">
        <v>0</v>
      </c>
      <c r="V50" s="51">
        <v>0</v>
      </c>
      <c r="W50" s="51">
        <v>-11.1175</v>
      </c>
      <c r="X50" s="51">
        <v>-9.9600000000000009</v>
      </c>
      <c r="Y50" s="51">
        <v>0</v>
      </c>
      <c r="Z50" s="51">
        <v>-9.4474999999999998</v>
      </c>
      <c r="AA50" s="51">
        <v>-11.8725</v>
      </c>
      <c r="AB50" s="52">
        <v>-9.0099999999999998</v>
      </c>
    </row>
    <row r="51" ht="16.5">
      <c r="A51" s="34"/>
      <c r="B51" s="53">
        <v>46186</v>
      </c>
      <c r="C51" s="48">
        <f>SUM(E51:AB51)</f>
        <v>-9.4600000000000009</v>
      </c>
      <c r="D51" s="49"/>
      <c r="E51" s="50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0</v>
      </c>
      <c r="O51" s="51">
        <v>0</v>
      </c>
      <c r="P51" s="51">
        <v>0</v>
      </c>
      <c r="Q51" s="51">
        <v>0</v>
      </c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-2.9100000000000001</v>
      </c>
      <c r="X51" s="51">
        <v>-2.9199999999999999</v>
      </c>
      <c r="Y51" s="51">
        <v>-2.8799999999999999</v>
      </c>
      <c r="Z51" s="51">
        <v>0</v>
      </c>
      <c r="AA51" s="51">
        <v>-0.35999999999999999</v>
      </c>
      <c r="AB51" s="52">
        <v>-0.39000000000000001</v>
      </c>
    </row>
    <row r="52" ht="16.5">
      <c r="A52" s="34"/>
      <c r="B52" s="53">
        <v>46187</v>
      </c>
      <c r="C52" s="48">
        <f>SUM(E52:AB52)</f>
        <v>-43.209999999999994</v>
      </c>
      <c r="D52" s="49"/>
      <c r="E52" s="50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-1.55</v>
      </c>
      <c r="X52" s="51">
        <v>-9.6475000000000009</v>
      </c>
      <c r="Y52" s="51">
        <v>-11.297499999999999</v>
      </c>
      <c r="Z52" s="51">
        <v>-10.727499999999999</v>
      </c>
      <c r="AA52" s="51">
        <v>-9.9875000000000007</v>
      </c>
      <c r="AB52" s="52">
        <v>0</v>
      </c>
    </row>
    <row r="53" ht="16.5">
      <c r="A53" s="34"/>
      <c r="B53" s="53">
        <v>46188</v>
      </c>
      <c r="C53" s="48">
        <f>SUM(E53:AB53)</f>
        <v>-19.537500000000001</v>
      </c>
      <c r="D53" s="49"/>
      <c r="E53" s="50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-6.3600000000000003</v>
      </c>
      <c r="Y53" s="51">
        <v>-11.4475</v>
      </c>
      <c r="Z53" s="51">
        <v>-1.73</v>
      </c>
      <c r="AA53" s="51">
        <v>0</v>
      </c>
      <c r="AB53" s="52">
        <v>0</v>
      </c>
    </row>
    <row r="54" ht="16.5">
      <c r="A54" s="34"/>
      <c r="B54" s="53">
        <v>46189</v>
      </c>
      <c r="C54" s="48">
        <f>SUM(E54:AB54)</f>
        <v>-13.414999999999999</v>
      </c>
      <c r="D54" s="49"/>
      <c r="E54" s="50">
        <v>-1.0900000000000001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-3.8174999999999999</v>
      </c>
      <c r="X54" s="51">
        <v>-1.905</v>
      </c>
      <c r="Y54" s="51">
        <v>0</v>
      </c>
      <c r="Z54" s="51">
        <v>-2.7075</v>
      </c>
      <c r="AA54" s="51">
        <v>-3.895</v>
      </c>
      <c r="AB54" s="52">
        <v>0</v>
      </c>
    </row>
    <row r="55" ht="16.5">
      <c r="A55" s="34"/>
      <c r="B55" s="53">
        <v>46190</v>
      </c>
      <c r="C55" s="48">
        <f>SUM(E55:AB55)</f>
        <v>-14.66</v>
      </c>
      <c r="D55" s="49"/>
      <c r="E55" s="50">
        <v>0</v>
      </c>
      <c r="F55" s="51">
        <v>-1.98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-0.13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-0.28000000000000003</v>
      </c>
      <c r="V55" s="51">
        <v>0</v>
      </c>
      <c r="W55" s="51">
        <v>0</v>
      </c>
      <c r="X55" s="51">
        <v>-7.8700000000000001</v>
      </c>
      <c r="Y55" s="51">
        <v>-4.4000000000000004</v>
      </c>
      <c r="Z55" s="51">
        <v>0</v>
      </c>
      <c r="AA55" s="51">
        <v>0</v>
      </c>
      <c r="AB55" s="52">
        <v>0</v>
      </c>
    </row>
    <row r="56" ht="16.5">
      <c r="A56" s="34"/>
      <c r="B56" s="53">
        <v>46191</v>
      </c>
      <c r="C56" s="48">
        <f>SUM(E56:AB56)</f>
        <v>-25.810000000000002</v>
      </c>
      <c r="D56" s="49"/>
      <c r="E56" s="50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-1.46</v>
      </c>
      <c r="W56" s="51">
        <v>-10.577500000000001</v>
      </c>
      <c r="X56" s="51">
        <v>-13.262499999999999</v>
      </c>
      <c r="Y56" s="51">
        <v>-0.51000000000000001</v>
      </c>
      <c r="Z56" s="51">
        <v>0</v>
      </c>
      <c r="AA56" s="51">
        <v>0</v>
      </c>
      <c r="AB56" s="52">
        <v>0</v>
      </c>
    </row>
    <row r="57" ht="16.5">
      <c r="A57" s="34"/>
      <c r="B57" s="53">
        <v>46192</v>
      </c>
      <c r="C57" s="48">
        <f>SUM(E57:AB57)</f>
        <v>-24.962499999999999</v>
      </c>
      <c r="D57" s="49"/>
      <c r="E57" s="50">
        <v>-0.050000000000000003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-7.3825000000000003</v>
      </c>
      <c r="W57" s="51">
        <v>-0.90000000000000002</v>
      </c>
      <c r="X57" s="51">
        <v>-8.1724999999999994</v>
      </c>
      <c r="Y57" s="51">
        <v>-8.4574999999999996</v>
      </c>
      <c r="Z57" s="51">
        <v>0</v>
      </c>
      <c r="AA57" s="51">
        <v>0</v>
      </c>
      <c r="AB57" s="52">
        <v>0</v>
      </c>
    </row>
    <row r="58" ht="16.5">
      <c r="A58" s="34"/>
      <c r="B58" s="53">
        <v>46193</v>
      </c>
      <c r="C58" s="48">
        <f>SUM(E58:AB58)</f>
        <v>-19.552500000000002</v>
      </c>
      <c r="D58" s="49"/>
      <c r="E58" s="50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-0.45000000000000001</v>
      </c>
      <c r="X58" s="51">
        <v>0</v>
      </c>
      <c r="Y58" s="51">
        <v>-5.9749999999999996</v>
      </c>
      <c r="Z58" s="51">
        <v>-0.78500000000000003</v>
      </c>
      <c r="AA58" s="51">
        <v>-12.0625</v>
      </c>
      <c r="AB58" s="52">
        <v>-0.28000000000000003</v>
      </c>
    </row>
    <row r="59" ht="16.5">
      <c r="A59" s="34"/>
      <c r="B59" s="53">
        <v>46194</v>
      </c>
      <c r="C59" s="48">
        <f>SUM(E59:AB59)</f>
        <v>-6.3925000000000001</v>
      </c>
      <c r="D59" s="49"/>
      <c r="E59" s="50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-6.3925000000000001</v>
      </c>
      <c r="X59" s="51">
        <v>0</v>
      </c>
      <c r="Y59" s="51">
        <v>0</v>
      </c>
      <c r="Z59" s="51">
        <v>0</v>
      </c>
      <c r="AA59" s="51">
        <v>0</v>
      </c>
      <c r="AB59" s="52">
        <v>0</v>
      </c>
    </row>
    <row r="60" ht="16.5">
      <c r="A60" s="34"/>
      <c r="B60" s="53">
        <v>46195</v>
      </c>
      <c r="C60" s="48">
        <f>SUM(E60:AB60)</f>
        <v>-14.8325</v>
      </c>
      <c r="D60" s="49"/>
      <c r="E60" s="50">
        <v>-0.85999999999999999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-3.9824999999999999</v>
      </c>
      <c r="W60" s="51">
        <v>-9.9900000000000002</v>
      </c>
      <c r="X60" s="51">
        <v>0</v>
      </c>
      <c r="Y60" s="51">
        <v>0</v>
      </c>
      <c r="Z60" s="51">
        <v>0</v>
      </c>
      <c r="AA60" s="51">
        <v>0</v>
      </c>
      <c r="AB60" s="52">
        <v>0</v>
      </c>
    </row>
    <row r="61" ht="16.5">
      <c r="A61" s="34"/>
      <c r="B61" s="53">
        <v>46196</v>
      </c>
      <c r="C61" s="48">
        <f>SUM(E61:AB61)</f>
        <v>-13.57</v>
      </c>
      <c r="D61" s="49"/>
      <c r="E61" s="50">
        <v>0</v>
      </c>
      <c r="F61" s="51">
        <v>-5.7699999999999996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-0.16</v>
      </c>
      <c r="V61" s="51">
        <v>-0.23999999999999999</v>
      </c>
      <c r="W61" s="51">
        <v>-1.76</v>
      </c>
      <c r="X61" s="51">
        <v>-3.8399999999999999</v>
      </c>
      <c r="Y61" s="51">
        <v>0</v>
      </c>
      <c r="Z61" s="51">
        <v>0</v>
      </c>
      <c r="AA61" s="51">
        <v>0</v>
      </c>
      <c r="AB61" s="52">
        <v>-1.8</v>
      </c>
    </row>
    <row r="62" ht="16.5">
      <c r="A62" s="34"/>
      <c r="B62" s="53">
        <v>46197</v>
      </c>
      <c r="C62" s="48">
        <f>SUM(E62:AB62)</f>
        <v>-52.277499999999996</v>
      </c>
      <c r="D62" s="49"/>
      <c r="E62" s="50">
        <v>0</v>
      </c>
      <c r="F62" s="51">
        <v>-2.605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-8.3074999999999992</v>
      </c>
      <c r="V62" s="51">
        <v>-0.98999999999999999</v>
      </c>
      <c r="W62" s="51">
        <v>-12.887499999999999</v>
      </c>
      <c r="X62" s="51">
        <v>-2.4925000000000002</v>
      </c>
      <c r="Y62" s="51">
        <v>-9.0899999999999999</v>
      </c>
      <c r="Z62" s="51">
        <v>-7.5350000000000001</v>
      </c>
      <c r="AA62" s="51">
        <v>0</v>
      </c>
      <c r="AB62" s="52">
        <v>-8.3699999999999992</v>
      </c>
    </row>
    <row r="63" ht="16.5">
      <c r="A63" s="34"/>
      <c r="B63" s="53">
        <v>46198</v>
      </c>
      <c r="C63" s="48">
        <f>SUM(E63:AB63)</f>
        <v>-43.012500000000003</v>
      </c>
      <c r="D63" s="49"/>
      <c r="E63" s="50">
        <v>0</v>
      </c>
      <c r="F63" s="51">
        <v>-9.6549999999999994</v>
      </c>
      <c r="G63" s="51">
        <v>-3.3450000000000002</v>
      </c>
      <c r="H63" s="51">
        <v>-8.6300000000000008</v>
      </c>
      <c r="I63" s="51">
        <v>-0.83250000000000002</v>
      </c>
      <c r="J63" s="51">
        <v>0</v>
      </c>
      <c r="K63" s="51">
        <v>-4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-9.0500000000000007</v>
      </c>
      <c r="V63" s="51">
        <v>0</v>
      </c>
      <c r="W63" s="51">
        <v>-7.4299999999999997</v>
      </c>
      <c r="X63" s="51">
        <v>0</v>
      </c>
      <c r="Y63" s="51">
        <v>0</v>
      </c>
      <c r="Z63" s="51">
        <v>0</v>
      </c>
      <c r="AA63" s="51">
        <v>-0.070000000000000007</v>
      </c>
      <c r="AB63" s="52">
        <v>0</v>
      </c>
    </row>
    <row r="64" ht="16.5">
      <c r="A64" s="34"/>
      <c r="B64" s="53">
        <v>46199</v>
      </c>
      <c r="C64" s="48">
        <f>SUM(E64:AB64)</f>
        <v>-54.169999999999995</v>
      </c>
      <c r="D64" s="49"/>
      <c r="E64" s="50">
        <v>0</v>
      </c>
      <c r="F64" s="51">
        <v>-9.4425000000000008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-12.6675</v>
      </c>
      <c r="X64" s="51">
        <v>-13.112500000000001</v>
      </c>
      <c r="Y64" s="51">
        <v>-6.04</v>
      </c>
      <c r="Z64" s="51">
        <v>-1.0800000000000001</v>
      </c>
      <c r="AA64" s="51">
        <v>-9.2475000000000005</v>
      </c>
      <c r="AB64" s="52">
        <v>-2.5800000000000001</v>
      </c>
    </row>
    <row r="65" ht="16.5">
      <c r="A65" s="34"/>
      <c r="B65" s="53">
        <v>46200</v>
      </c>
      <c r="C65" s="48">
        <f>SUM(E65:AB65)</f>
        <v>-30.877000000000002</v>
      </c>
      <c r="D65" s="49"/>
      <c r="E65" s="50">
        <v>0</v>
      </c>
      <c r="F65" s="51">
        <v>0</v>
      </c>
      <c r="G65" s="51">
        <v>-7.915</v>
      </c>
      <c r="H65" s="51">
        <v>-3.96</v>
      </c>
      <c r="I65" s="51">
        <v>-4</v>
      </c>
      <c r="J65" s="51">
        <v>-4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-2.1219999999999999</v>
      </c>
      <c r="X65" s="51">
        <v>-8.8800000000000008</v>
      </c>
      <c r="Y65" s="51">
        <v>0</v>
      </c>
      <c r="Z65" s="51">
        <v>0</v>
      </c>
      <c r="AA65" s="51">
        <v>0</v>
      </c>
      <c r="AB65" s="52">
        <v>0</v>
      </c>
    </row>
    <row r="66" ht="16.5">
      <c r="A66" s="34"/>
      <c r="B66" s="53">
        <v>46201</v>
      </c>
      <c r="C66" s="48">
        <f>SUM(E66:AB66)</f>
        <v>-57.232499999999995</v>
      </c>
      <c r="D66" s="49"/>
      <c r="E66" s="50">
        <v>0</v>
      </c>
      <c r="F66" s="51">
        <v>0</v>
      </c>
      <c r="G66" s="51">
        <v>-4.4124999999999996</v>
      </c>
      <c r="H66" s="51">
        <v>0</v>
      </c>
      <c r="I66" s="51">
        <v>0</v>
      </c>
      <c r="J66" s="51">
        <v>0</v>
      </c>
      <c r="K66" s="51">
        <v>0</v>
      </c>
      <c r="L66" s="51">
        <v>-1.0275000000000001</v>
      </c>
      <c r="M66" s="51">
        <v>-8.4875000000000007</v>
      </c>
      <c r="N66" s="51">
        <v>-8.7249999999999996</v>
      </c>
      <c r="O66" s="51">
        <v>0</v>
      </c>
      <c r="P66" s="51">
        <v>0</v>
      </c>
      <c r="Q66" s="51">
        <v>0</v>
      </c>
      <c r="R66" s="51">
        <v>-0.087499999999999994</v>
      </c>
      <c r="S66" s="51">
        <v>0</v>
      </c>
      <c r="T66" s="51">
        <v>-8.3524999999999991</v>
      </c>
      <c r="U66" s="51">
        <v>-8.9175000000000004</v>
      </c>
      <c r="V66" s="51">
        <v>-8.5099999999999998</v>
      </c>
      <c r="W66" s="51">
        <v>0</v>
      </c>
      <c r="X66" s="51">
        <v>-8.7125000000000004</v>
      </c>
      <c r="Y66" s="51">
        <v>0</v>
      </c>
      <c r="Z66" s="51">
        <v>0</v>
      </c>
      <c r="AA66" s="51">
        <v>0</v>
      </c>
      <c r="AB66" s="52">
        <v>0</v>
      </c>
    </row>
    <row r="67" ht="16.5">
      <c r="A67" s="34"/>
      <c r="B67" s="53">
        <v>46202</v>
      </c>
      <c r="C67" s="48">
        <f>SUM(E67:AB67)</f>
        <v>-110.27500000000001</v>
      </c>
      <c r="D67" s="49"/>
      <c r="E67" s="50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-8.7825000000000006</v>
      </c>
      <c r="N67" s="51">
        <v>-9.3000000000000007</v>
      </c>
      <c r="O67" s="51">
        <v>-9.2974999999999994</v>
      </c>
      <c r="P67" s="51">
        <v>-9.3000000000000007</v>
      </c>
      <c r="Q67" s="51">
        <v>-9.3000000000000007</v>
      </c>
      <c r="R67" s="51">
        <v>-9.3000000000000007</v>
      </c>
      <c r="S67" s="51">
        <v>-8.7550000000000008</v>
      </c>
      <c r="T67" s="51">
        <v>-8.1875</v>
      </c>
      <c r="U67" s="51">
        <v>-0.22</v>
      </c>
      <c r="V67" s="51">
        <v>-0.050000000000000003</v>
      </c>
      <c r="W67" s="51">
        <v>0</v>
      </c>
      <c r="X67" s="51">
        <v>-7.7725</v>
      </c>
      <c r="Y67" s="51">
        <v>-10.18</v>
      </c>
      <c r="Z67" s="51">
        <v>-7.1200000000000001</v>
      </c>
      <c r="AA67" s="51">
        <v>-12.710000000000001</v>
      </c>
      <c r="AB67" s="52">
        <v>0</v>
      </c>
    </row>
    <row r="68" ht="16.5">
      <c r="A68" s="34"/>
      <c r="B68" s="53">
        <v>46203</v>
      </c>
      <c r="C68" s="48">
        <f>SUM(E68:AB68)</f>
        <v>-98.10499999999999</v>
      </c>
      <c r="D68" s="49"/>
      <c r="E68" s="50">
        <v>-9.8574999999999999</v>
      </c>
      <c r="F68" s="51">
        <v>0</v>
      </c>
      <c r="G68" s="51">
        <v>0</v>
      </c>
      <c r="H68" s="51">
        <v>0</v>
      </c>
      <c r="I68" s="51">
        <v>0</v>
      </c>
      <c r="J68" s="51">
        <v>-4.2175000000000002</v>
      </c>
      <c r="K68" s="51">
        <v>0</v>
      </c>
      <c r="L68" s="51">
        <v>-1.075</v>
      </c>
      <c r="M68" s="51">
        <v>-3.7349999999999999</v>
      </c>
      <c r="N68" s="51">
        <v>-7.835</v>
      </c>
      <c r="O68" s="51">
        <v>-2.98</v>
      </c>
      <c r="P68" s="51">
        <v>-7.3875000000000002</v>
      </c>
      <c r="Q68" s="51">
        <v>0</v>
      </c>
      <c r="R68" s="51">
        <v>0</v>
      </c>
      <c r="S68" s="51">
        <v>0</v>
      </c>
      <c r="T68" s="51">
        <v>-8.5274999999999999</v>
      </c>
      <c r="U68" s="51">
        <v>0</v>
      </c>
      <c r="V68" s="51">
        <v>-11.327500000000001</v>
      </c>
      <c r="W68" s="51">
        <v>-12.555</v>
      </c>
      <c r="X68" s="51">
        <v>-13.115</v>
      </c>
      <c r="Y68" s="51">
        <v>0</v>
      </c>
      <c r="Z68" s="51">
        <v>-12.172499999999999</v>
      </c>
      <c r="AA68" s="51">
        <v>-1.74</v>
      </c>
      <c r="AB68" s="52">
        <v>-1.5800000000000001</v>
      </c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37</v>
      </c>
      <c r="C72" s="36" t="s">
        <v>38</v>
      </c>
      <c r="D72" s="37"/>
      <c r="E72" s="38" t="s">
        <v>41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57" t="s">
        <v>26</v>
      </c>
    </row>
    <row r="74" ht="17.25">
      <c r="A74" s="34"/>
      <c r="B74" s="47">
        <v>46174</v>
      </c>
      <c r="C74" s="58">
        <f>SUMIF(E74:AB74,"&gt;0")</f>
        <v>140.20250000000001</v>
      </c>
      <c r="D74" s="59">
        <f>SUMIF(E74:AB74,"&lt;0")</f>
        <v>0</v>
      </c>
      <c r="E74" s="60">
        <f>E4+ABS(E39)</f>
        <v>11.390000000000001</v>
      </c>
      <c r="F74" s="60">
        <f t="shared" ref="F74:AB74" si="0">F4+ABS(F39)</f>
        <v>10.984999999999999</v>
      </c>
      <c r="G74" s="60">
        <f t="shared" si="0"/>
        <v>5.2050000000000001</v>
      </c>
      <c r="H74" s="60">
        <f t="shared" si="0"/>
        <v>11.8225</v>
      </c>
      <c r="I74" s="60">
        <f t="shared" si="0"/>
        <v>12.612500000000001</v>
      </c>
      <c r="J74" s="60">
        <f t="shared" si="0"/>
        <v>10.855</v>
      </c>
      <c r="K74" s="60">
        <f t="shared" si="0"/>
        <v>13.022500000000001</v>
      </c>
      <c r="L74" s="60">
        <f t="shared" si="0"/>
        <v>14</v>
      </c>
      <c r="M74" s="60">
        <f t="shared" si="0"/>
        <v>0</v>
      </c>
      <c r="N74" s="60">
        <f t="shared" si="0"/>
        <v>0</v>
      </c>
      <c r="O74" s="60">
        <f t="shared" si="0"/>
        <v>0</v>
      </c>
      <c r="P74" s="60">
        <f t="shared" si="0"/>
        <v>0</v>
      </c>
      <c r="Q74" s="60">
        <f t="shared" si="0"/>
        <v>0</v>
      </c>
      <c r="R74" s="60">
        <f t="shared" si="0"/>
        <v>0</v>
      </c>
      <c r="S74" s="60">
        <f t="shared" si="0"/>
        <v>0</v>
      </c>
      <c r="T74" s="60">
        <f t="shared" si="0"/>
        <v>0</v>
      </c>
      <c r="U74" s="60">
        <f t="shared" si="0"/>
        <v>3</v>
      </c>
      <c r="V74" s="60">
        <f t="shared" si="0"/>
        <v>12.342499999999999</v>
      </c>
      <c r="W74" s="60">
        <f t="shared" si="0"/>
        <v>1.28</v>
      </c>
      <c r="X74" s="60">
        <f t="shared" si="0"/>
        <v>3.3799999999999999</v>
      </c>
      <c r="Y74" s="60">
        <f t="shared" si="0"/>
        <v>15.140000000000001</v>
      </c>
      <c r="Z74" s="60">
        <f t="shared" si="0"/>
        <v>8.6649999999999991</v>
      </c>
      <c r="AA74" s="60">
        <f t="shared" si="0"/>
        <v>3.0899999999999999</v>
      </c>
      <c r="AB74" s="61">
        <f t="shared" si="0"/>
        <v>3.4125000000000001</v>
      </c>
    </row>
    <row r="75" ht="16.5">
      <c r="A75" s="34"/>
      <c r="B75" s="53">
        <v>46175</v>
      </c>
      <c r="C75" s="58">
        <f>SUMIF(E75:AB75,"&gt;0")</f>
        <v>136.315</v>
      </c>
      <c r="D75" s="59">
        <f>SUMIF(E75:AB75,"&lt;0")</f>
        <v>0</v>
      </c>
      <c r="E75" s="60">
        <f t="shared" ref="E75:AB75" si="1">E5+ABS(E40)</f>
        <v>9.3025000000000002</v>
      </c>
      <c r="F75" s="60">
        <f t="shared" si="1"/>
        <v>0.60499999999999998</v>
      </c>
      <c r="G75" s="60">
        <f t="shared" si="1"/>
        <v>3</v>
      </c>
      <c r="H75" s="60">
        <f t="shared" si="1"/>
        <v>1.3400000000000001</v>
      </c>
      <c r="I75" s="60">
        <f t="shared" si="1"/>
        <v>3</v>
      </c>
      <c r="J75" s="60">
        <f t="shared" si="1"/>
        <v>0.25</v>
      </c>
      <c r="K75" s="60">
        <f t="shared" si="1"/>
        <v>14.285</v>
      </c>
      <c r="L75" s="60">
        <f t="shared" si="1"/>
        <v>15.734999999999999</v>
      </c>
      <c r="M75" s="60">
        <f t="shared" si="1"/>
        <v>14.2575</v>
      </c>
      <c r="N75" s="60">
        <f t="shared" si="1"/>
        <v>3</v>
      </c>
      <c r="O75" s="60">
        <f t="shared" si="1"/>
        <v>3</v>
      </c>
      <c r="P75" s="60">
        <f t="shared" si="1"/>
        <v>0</v>
      </c>
      <c r="Q75" s="60">
        <f t="shared" si="1"/>
        <v>0</v>
      </c>
      <c r="R75" s="60">
        <f t="shared" si="1"/>
        <v>0</v>
      </c>
      <c r="S75" s="60">
        <f t="shared" si="1"/>
        <v>1.5700000000000001</v>
      </c>
      <c r="T75" s="60">
        <f t="shared" si="1"/>
        <v>2.8300000000000001</v>
      </c>
      <c r="U75" s="60">
        <f t="shared" si="1"/>
        <v>2.7999999999999998</v>
      </c>
      <c r="V75" s="60">
        <f t="shared" si="1"/>
        <v>13.17</v>
      </c>
      <c r="W75" s="60">
        <f t="shared" si="1"/>
        <v>11.2475</v>
      </c>
      <c r="X75" s="60">
        <f t="shared" si="1"/>
        <v>11.8375</v>
      </c>
      <c r="Y75" s="60">
        <f t="shared" si="1"/>
        <v>7.8550000000000004</v>
      </c>
      <c r="Z75" s="60">
        <f t="shared" si="1"/>
        <v>3.8300000000000001</v>
      </c>
      <c r="AA75" s="60">
        <f t="shared" si="1"/>
        <v>9.7024999999999988</v>
      </c>
      <c r="AB75" s="62">
        <f t="shared" si="1"/>
        <v>3.6974999999999998</v>
      </c>
    </row>
    <row r="76" ht="16.5">
      <c r="A76" s="34"/>
      <c r="B76" s="53">
        <v>46176</v>
      </c>
      <c r="C76" s="58">
        <f>SUMIF(E76:AB76,"&gt;0")</f>
        <v>86.642500000000013</v>
      </c>
      <c r="D76" s="59">
        <f>SUMIF(E76:AB76,"&lt;0")</f>
        <v>0</v>
      </c>
      <c r="E76" s="60">
        <f t="shared" ref="E76:AB76" si="2">E6+ABS(E41)</f>
        <v>12.164999999999999</v>
      </c>
      <c r="F76" s="60">
        <f t="shared" si="2"/>
        <v>2.6675</v>
      </c>
      <c r="G76" s="60">
        <f t="shared" si="2"/>
        <v>2.29</v>
      </c>
      <c r="H76" s="60">
        <f t="shared" si="2"/>
        <v>0.93999999999999995</v>
      </c>
      <c r="I76" s="60">
        <f t="shared" si="2"/>
        <v>3</v>
      </c>
      <c r="J76" s="60">
        <f t="shared" si="2"/>
        <v>0.23000000000000001</v>
      </c>
      <c r="K76" s="60">
        <f t="shared" si="2"/>
        <v>7.2625000000000002</v>
      </c>
      <c r="L76" s="60">
        <f t="shared" si="2"/>
        <v>3.2949999999999999</v>
      </c>
      <c r="M76" s="60">
        <f t="shared" si="2"/>
        <v>0</v>
      </c>
      <c r="N76" s="60">
        <f t="shared" si="2"/>
        <v>0</v>
      </c>
      <c r="O76" s="60">
        <f t="shared" si="2"/>
        <v>0</v>
      </c>
      <c r="P76" s="60">
        <f t="shared" si="2"/>
        <v>0</v>
      </c>
      <c r="Q76" s="60">
        <f t="shared" si="2"/>
        <v>0</v>
      </c>
      <c r="R76" s="60">
        <f t="shared" si="2"/>
        <v>0</v>
      </c>
      <c r="S76" s="60">
        <f t="shared" si="2"/>
        <v>0</v>
      </c>
      <c r="T76" s="60">
        <f t="shared" si="2"/>
        <v>0</v>
      </c>
      <c r="U76" s="60">
        <f t="shared" si="2"/>
        <v>0</v>
      </c>
      <c r="V76" s="60">
        <f t="shared" si="2"/>
        <v>15.1675</v>
      </c>
      <c r="W76" s="60">
        <f t="shared" si="2"/>
        <v>15.112500000000001</v>
      </c>
      <c r="X76" s="60">
        <f t="shared" si="2"/>
        <v>1.5674999999999999</v>
      </c>
      <c r="Y76" s="60">
        <f t="shared" si="2"/>
        <v>5.6449999999999996</v>
      </c>
      <c r="Z76" s="60">
        <f t="shared" si="2"/>
        <v>4</v>
      </c>
      <c r="AA76" s="60">
        <f t="shared" si="2"/>
        <v>8.0549999999999997</v>
      </c>
      <c r="AB76" s="62">
        <f t="shared" si="2"/>
        <v>5.2450000000000001</v>
      </c>
    </row>
    <row r="77" ht="16.5">
      <c r="A77" s="34"/>
      <c r="B77" s="53">
        <v>46177</v>
      </c>
      <c r="C77" s="58">
        <f>SUMIF(E77:AB77,"&gt;0")</f>
        <v>89.105000000000018</v>
      </c>
      <c r="D77" s="59">
        <f>SUMIF(E77:AB77,"&lt;0")</f>
        <v>0</v>
      </c>
      <c r="E77" s="60">
        <f t="shared" ref="E77:AB77" si="3">E7+ABS(E42)</f>
        <v>11.4825</v>
      </c>
      <c r="F77" s="60">
        <f t="shared" si="3"/>
        <v>6.9050000000000002</v>
      </c>
      <c r="G77" s="60">
        <f t="shared" si="3"/>
        <v>0</v>
      </c>
      <c r="H77" s="60">
        <f t="shared" si="3"/>
        <v>0</v>
      </c>
      <c r="I77" s="60">
        <f t="shared" si="3"/>
        <v>3</v>
      </c>
      <c r="J77" s="60">
        <f t="shared" si="3"/>
        <v>0.95999999999999996</v>
      </c>
      <c r="K77" s="60">
        <f t="shared" si="3"/>
        <v>0</v>
      </c>
      <c r="L77" s="60">
        <f t="shared" si="3"/>
        <v>0</v>
      </c>
      <c r="M77" s="60">
        <f t="shared" si="3"/>
        <v>0</v>
      </c>
      <c r="N77" s="60">
        <f t="shared" si="3"/>
        <v>0</v>
      </c>
      <c r="O77" s="60">
        <f t="shared" si="3"/>
        <v>0</v>
      </c>
      <c r="P77" s="60">
        <f t="shared" si="3"/>
        <v>0</v>
      </c>
      <c r="Q77" s="60">
        <f t="shared" si="3"/>
        <v>0</v>
      </c>
      <c r="R77" s="60">
        <f t="shared" si="3"/>
        <v>0</v>
      </c>
      <c r="S77" s="60">
        <f t="shared" si="3"/>
        <v>0</v>
      </c>
      <c r="T77" s="60">
        <f t="shared" si="3"/>
        <v>0</v>
      </c>
      <c r="U77" s="60">
        <f t="shared" si="3"/>
        <v>0</v>
      </c>
      <c r="V77" s="60">
        <f t="shared" si="3"/>
        <v>12.185</v>
      </c>
      <c r="W77" s="60">
        <f t="shared" si="3"/>
        <v>9.8574999999999999</v>
      </c>
      <c r="X77" s="60">
        <f t="shared" si="3"/>
        <v>10.385</v>
      </c>
      <c r="Y77" s="60">
        <f t="shared" si="3"/>
        <v>11.975</v>
      </c>
      <c r="Z77" s="60">
        <f t="shared" si="3"/>
        <v>7.29</v>
      </c>
      <c r="AA77" s="60">
        <f t="shared" si="3"/>
        <v>12.4475</v>
      </c>
      <c r="AB77" s="62">
        <f t="shared" si="3"/>
        <v>2.6175000000000002</v>
      </c>
    </row>
    <row r="78" ht="16.5">
      <c r="A78" s="34"/>
      <c r="B78" s="53">
        <v>46178</v>
      </c>
      <c r="C78" s="58">
        <f>SUMIF(E78:AB78,"&gt;0")</f>
        <v>51.079999999999998</v>
      </c>
      <c r="D78" s="59">
        <f>SUMIF(E78:AB78,"&lt;0")</f>
        <v>0</v>
      </c>
      <c r="E78" s="60">
        <f t="shared" ref="E78:AB78" si="4">E8+ABS(E43)</f>
        <v>3</v>
      </c>
      <c r="F78" s="60">
        <f t="shared" si="4"/>
        <v>2.6600000000000001</v>
      </c>
      <c r="G78" s="60">
        <f t="shared" si="4"/>
        <v>0</v>
      </c>
      <c r="H78" s="60">
        <f t="shared" si="4"/>
        <v>0</v>
      </c>
      <c r="I78" s="60">
        <f t="shared" si="4"/>
        <v>0</v>
      </c>
      <c r="J78" s="60">
        <f t="shared" si="4"/>
        <v>3</v>
      </c>
      <c r="K78" s="60">
        <f t="shared" si="4"/>
        <v>2.3199999999999998</v>
      </c>
      <c r="L78" s="60">
        <f t="shared" si="4"/>
        <v>0</v>
      </c>
      <c r="M78" s="60">
        <f t="shared" si="4"/>
        <v>0</v>
      </c>
      <c r="N78" s="60">
        <f t="shared" si="4"/>
        <v>0</v>
      </c>
      <c r="O78" s="60">
        <f t="shared" si="4"/>
        <v>0</v>
      </c>
      <c r="P78" s="60">
        <f t="shared" si="4"/>
        <v>0</v>
      </c>
      <c r="Q78" s="60">
        <f t="shared" si="4"/>
        <v>0</v>
      </c>
      <c r="R78" s="60">
        <f t="shared" si="4"/>
        <v>0</v>
      </c>
      <c r="S78" s="60">
        <f t="shared" si="4"/>
        <v>0</v>
      </c>
      <c r="T78" s="60">
        <f t="shared" si="4"/>
        <v>0</v>
      </c>
      <c r="U78" s="60">
        <f t="shared" si="4"/>
        <v>0</v>
      </c>
      <c r="V78" s="60">
        <f t="shared" si="4"/>
        <v>4.2350000000000003</v>
      </c>
      <c r="W78" s="60">
        <f t="shared" si="4"/>
        <v>4.3875000000000002</v>
      </c>
      <c r="X78" s="60">
        <f t="shared" si="4"/>
        <v>5.3274999999999997</v>
      </c>
      <c r="Y78" s="60">
        <f t="shared" si="4"/>
        <v>8.0024999999999995</v>
      </c>
      <c r="Z78" s="60">
        <f t="shared" si="4"/>
        <v>4.79</v>
      </c>
      <c r="AA78" s="60">
        <f t="shared" si="4"/>
        <v>11.477499999999999</v>
      </c>
      <c r="AB78" s="62">
        <f t="shared" si="4"/>
        <v>1.8799999999999999</v>
      </c>
    </row>
    <row r="79" ht="16.5">
      <c r="A79" s="34"/>
      <c r="B79" s="53">
        <v>46179</v>
      </c>
      <c r="C79" s="58">
        <f>SUMIF(E79:AB79,"&gt;0")</f>
        <v>83.362499999999997</v>
      </c>
      <c r="D79" s="59">
        <f>SUMIF(E79:AB79,"&lt;0")</f>
        <v>0</v>
      </c>
      <c r="E79" s="60">
        <f t="shared" ref="E79:AB79" si="5">E9+ABS(E44)</f>
        <v>3.8999999999999999</v>
      </c>
      <c r="F79" s="60">
        <f t="shared" si="5"/>
        <v>11.15</v>
      </c>
      <c r="G79" s="60">
        <f t="shared" si="5"/>
        <v>10.6975</v>
      </c>
      <c r="H79" s="60">
        <f t="shared" si="5"/>
        <v>7.9850000000000003</v>
      </c>
      <c r="I79" s="60">
        <f t="shared" si="5"/>
        <v>4.04</v>
      </c>
      <c r="J79" s="60">
        <f t="shared" si="5"/>
        <v>0</v>
      </c>
      <c r="K79" s="60">
        <f t="shared" si="5"/>
        <v>0</v>
      </c>
      <c r="L79" s="60">
        <f t="shared" si="5"/>
        <v>0</v>
      </c>
      <c r="M79" s="60">
        <f t="shared" si="5"/>
        <v>0</v>
      </c>
      <c r="N79" s="60">
        <f t="shared" si="5"/>
        <v>0</v>
      </c>
      <c r="O79" s="60">
        <f t="shared" si="5"/>
        <v>0</v>
      </c>
      <c r="P79" s="60">
        <f t="shared" si="5"/>
        <v>0</v>
      </c>
      <c r="Q79" s="60">
        <f t="shared" si="5"/>
        <v>0</v>
      </c>
      <c r="R79" s="60">
        <f t="shared" si="5"/>
        <v>0</v>
      </c>
      <c r="S79" s="60">
        <f t="shared" si="5"/>
        <v>0</v>
      </c>
      <c r="T79" s="60">
        <f t="shared" si="5"/>
        <v>0</v>
      </c>
      <c r="U79" s="60">
        <f t="shared" si="5"/>
        <v>0</v>
      </c>
      <c r="V79" s="60">
        <f t="shared" si="5"/>
        <v>1.3049999999999999</v>
      </c>
      <c r="W79" s="60">
        <f t="shared" si="5"/>
        <v>1.9424999999999999</v>
      </c>
      <c r="X79" s="60">
        <f t="shared" si="5"/>
        <v>8.9375</v>
      </c>
      <c r="Y79" s="60">
        <f t="shared" si="5"/>
        <v>5.3150000000000004</v>
      </c>
      <c r="Z79" s="60">
        <f t="shared" si="5"/>
        <v>2.2625000000000002</v>
      </c>
      <c r="AA79" s="60">
        <f t="shared" si="5"/>
        <v>11.5875</v>
      </c>
      <c r="AB79" s="62">
        <f t="shared" si="5"/>
        <v>14.24</v>
      </c>
    </row>
    <row r="80" ht="16.5">
      <c r="A80" s="34"/>
      <c r="B80" s="53">
        <v>46180</v>
      </c>
      <c r="C80" s="58">
        <f>SUMIF(E80:AB80,"&gt;0")</f>
        <v>71.992499999999993</v>
      </c>
      <c r="D80" s="59">
        <f>SUMIF(E80:AB80,"&lt;0")</f>
        <v>0</v>
      </c>
      <c r="E80" s="60">
        <f t="shared" ref="E80:AB80" si="6">E10+ABS(E45)</f>
        <v>11.42</v>
      </c>
      <c r="F80" s="60">
        <f t="shared" si="6"/>
        <v>3</v>
      </c>
      <c r="G80" s="60">
        <f t="shared" si="6"/>
        <v>0</v>
      </c>
      <c r="H80" s="60">
        <f t="shared" si="6"/>
        <v>0</v>
      </c>
      <c r="I80" s="60">
        <f t="shared" si="6"/>
        <v>0</v>
      </c>
      <c r="J80" s="60">
        <f t="shared" si="6"/>
        <v>0</v>
      </c>
      <c r="K80" s="60">
        <f t="shared" si="6"/>
        <v>0</v>
      </c>
      <c r="L80" s="60">
        <f t="shared" si="6"/>
        <v>0</v>
      </c>
      <c r="M80" s="60">
        <f t="shared" si="6"/>
        <v>0</v>
      </c>
      <c r="N80" s="60">
        <f t="shared" si="6"/>
        <v>0</v>
      </c>
      <c r="O80" s="60">
        <f t="shared" si="6"/>
        <v>0</v>
      </c>
      <c r="P80" s="60">
        <f t="shared" si="6"/>
        <v>0</v>
      </c>
      <c r="Q80" s="60">
        <f t="shared" si="6"/>
        <v>0</v>
      </c>
      <c r="R80" s="60">
        <f t="shared" si="6"/>
        <v>0</v>
      </c>
      <c r="S80" s="60">
        <f t="shared" si="6"/>
        <v>0</v>
      </c>
      <c r="T80" s="60">
        <f t="shared" si="6"/>
        <v>0</v>
      </c>
      <c r="U80" s="60">
        <f t="shared" si="6"/>
        <v>0</v>
      </c>
      <c r="V80" s="60">
        <f t="shared" si="6"/>
        <v>0</v>
      </c>
      <c r="W80" s="60">
        <f t="shared" si="6"/>
        <v>10.725</v>
      </c>
      <c r="X80" s="60">
        <f t="shared" si="6"/>
        <v>15.022500000000001</v>
      </c>
      <c r="Y80" s="60">
        <f t="shared" si="6"/>
        <v>10.0175</v>
      </c>
      <c r="Z80" s="60">
        <f t="shared" si="6"/>
        <v>15.5825</v>
      </c>
      <c r="AA80" s="60">
        <f t="shared" si="6"/>
        <v>3.2250000000000001</v>
      </c>
      <c r="AB80" s="62">
        <f t="shared" si="6"/>
        <v>3</v>
      </c>
    </row>
    <row r="81" ht="16.5">
      <c r="A81" s="34"/>
      <c r="B81" s="53">
        <v>46181</v>
      </c>
      <c r="C81" s="58">
        <f>SUMIF(E81:AB81,"&gt;0")</f>
        <v>78.349999999999994</v>
      </c>
      <c r="D81" s="59">
        <f>SUMIF(E81:AB81,"&lt;0")</f>
        <v>0</v>
      </c>
      <c r="E81" s="60">
        <f t="shared" ref="E81:AB81" si="7">E11+ABS(E46)</f>
        <v>1.97</v>
      </c>
      <c r="F81" s="60">
        <f t="shared" si="7"/>
        <v>0</v>
      </c>
      <c r="G81" s="60">
        <f t="shared" si="7"/>
        <v>0</v>
      </c>
      <c r="H81" s="60">
        <f t="shared" si="7"/>
        <v>0</v>
      </c>
      <c r="I81" s="60">
        <f t="shared" si="7"/>
        <v>0</v>
      </c>
      <c r="J81" s="60">
        <f t="shared" si="7"/>
        <v>1.1599999999999999</v>
      </c>
      <c r="K81" s="60">
        <f t="shared" si="7"/>
        <v>3</v>
      </c>
      <c r="L81" s="60">
        <f t="shared" si="7"/>
        <v>3</v>
      </c>
      <c r="M81" s="60">
        <f t="shared" si="7"/>
        <v>0</v>
      </c>
      <c r="N81" s="60">
        <f t="shared" si="7"/>
        <v>0</v>
      </c>
      <c r="O81" s="60">
        <f t="shared" si="7"/>
        <v>0</v>
      </c>
      <c r="P81" s="60">
        <f t="shared" si="7"/>
        <v>0</v>
      </c>
      <c r="Q81" s="60">
        <f t="shared" si="7"/>
        <v>0</v>
      </c>
      <c r="R81" s="60">
        <f t="shared" si="7"/>
        <v>0</v>
      </c>
      <c r="S81" s="60">
        <f t="shared" si="7"/>
        <v>0</v>
      </c>
      <c r="T81" s="60">
        <f t="shared" si="7"/>
        <v>0</v>
      </c>
      <c r="U81" s="60">
        <f t="shared" si="7"/>
        <v>0</v>
      </c>
      <c r="V81" s="60">
        <f t="shared" si="7"/>
        <v>0</v>
      </c>
      <c r="W81" s="60">
        <f t="shared" si="7"/>
        <v>14.35</v>
      </c>
      <c r="X81" s="60">
        <f t="shared" si="7"/>
        <v>10.612500000000001</v>
      </c>
      <c r="Y81" s="60">
        <f t="shared" si="7"/>
        <v>7.6500000000000004</v>
      </c>
      <c r="Z81" s="60">
        <f t="shared" si="7"/>
        <v>14.637499999999999</v>
      </c>
      <c r="AA81" s="60">
        <f t="shared" si="7"/>
        <v>13.705</v>
      </c>
      <c r="AB81" s="62">
        <f t="shared" si="7"/>
        <v>8.2650000000000006</v>
      </c>
    </row>
    <row r="82" ht="16.5">
      <c r="A82" s="34"/>
      <c r="B82" s="53">
        <v>46182</v>
      </c>
      <c r="C82" s="58">
        <f>SUMIF(E82:AB82,"&gt;0")</f>
        <v>95.549999999999997</v>
      </c>
      <c r="D82" s="59">
        <f>SUMIF(E82:AB82,"&lt;0")</f>
        <v>0</v>
      </c>
      <c r="E82" s="60">
        <f t="shared" ref="E82:AB82" si="8">E12+ABS(E47)</f>
        <v>3</v>
      </c>
      <c r="F82" s="60">
        <f t="shared" si="8"/>
        <v>3</v>
      </c>
      <c r="G82" s="60">
        <f t="shared" si="8"/>
        <v>3</v>
      </c>
      <c r="H82" s="60">
        <f t="shared" si="8"/>
        <v>3</v>
      </c>
      <c r="I82" s="60">
        <f t="shared" si="8"/>
        <v>3</v>
      </c>
      <c r="J82" s="60">
        <f t="shared" si="8"/>
        <v>3</v>
      </c>
      <c r="K82" s="60">
        <f t="shared" si="8"/>
        <v>3</v>
      </c>
      <c r="L82" s="60">
        <f t="shared" si="8"/>
        <v>3</v>
      </c>
      <c r="M82" s="60">
        <f t="shared" si="8"/>
        <v>3</v>
      </c>
      <c r="N82" s="60">
        <f t="shared" si="8"/>
        <v>0</v>
      </c>
      <c r="O82" s="60">
        <f t="shared" si="8"/>
        <v>0</v>
      </c>
      <c r="P82" s="60">
        <f t="shared" si="8"/>
        <v>0</v>
      </c>
      <c r="Q82" s="60">
        <f t="shared" si="8"/>
        <v>0</v>
      </c>
      <c r="R82" s="60">
        <f t="shared" si="8"/>
        <v>0</v>
      </c>
      <c r="S82" s="60">
        <f t="shared" si="8"/>
        <v>0</v>
      </c>
      <c r="T82" s="60">
        <f t="shared" si="8"/>
        <v>0</v>
      </c>
      <c r="U82" s="60">
        <f t="shared" si="8"/>
        <v>0</v>
      </c>
      <c r="V82" s="60">
        <f t="shared" si="8"/>
        <v>15.202500000000001</v>
      </c>
      <c r="W82" s="60">
        <f t="shared" si="8"/>
        <v>10.7125</v>
      </c>
      <c r="X82" s="60">
        <f t="shared" si="8"/>
        <v>10.5</v>
      </c>
      <c r="Y82" s="60">
        <f t="shared" si="8"/>
        <v>5.3849999999999998</v>
      </c>
      <c r="Z82" s="60">
        <f t="shared" si="8"/>
        <v>8.5675000000000008</v>
      </c>
      <c r="AA82" s="60">
        <f t="shared" si="8"/>
        <v>11.685</v>
      </c>
      <c r="AB82" s="62">
        <f t="shared" si="8"/>
        <v>6.4974999999999996</v>
      </c>
    </row>
    <row r="83" ht="16.5">
      <c r="A83" s="34"/>
      <c r="B83" s="53">
        <v>46183</v>
      </c>
      <c r="C83" s="58">
        <f>SUMIF(E83:AB83,"&gt;0")</f>
        <v>93.177499999999995</v>
      </c>
      <c r="D83" s="59">
        <f>SUMIF(E83:AB83,"&lt;0")</f>
        <v>0</v>
      </c>
      <c r="E83" s="60">
        <f t="shared" ref="E83:AB83" si="9">E13+ABS(E48)</f>
        <v>2.48</v>
      </c>
      <c r="F83" s="60">
        <f t="shared" si="9"/>
        <v>3.7725</v>
      </c>
      <c r="G83" s="60">
        <f t="shared" si="9"/>
        <v>3</v>
      </c>
      <c r="H83" s="60">
        <f t="shared" si="9"/>
        <v>3</v>
      </c>
      <c r="I83" s="60">
        <f t="shared" si="9"/>
        <v>3</v>
      </c>
      <c r="J83" s="60">
        <f t="shared" si="9"/>
        <v>3</v>
      </c>
      <c r="K83" s="60">
        <f t="shared" si="9"/>
        <v>1.0800000000000001</v>
      </c>
      <c r="L83" s="60">
        <f t="shared" si="9"/>
        <v>1.1000000000000001</v>
      </c>
      <c r="M83" s="60">
        <f t="shared" si="9"/>
        <v>1.27</v>
      </c>
      <c r="N83" s="60">
        <f t="shared" si="9"/>
        <v>2.5</v>
      </c>
      <c r="O83" s="60">
        <f t="shared" si="9"/>
        <v>0</v>
      </c>
      <c r="P83" s="60">
        <f t="shared" si="9"/>
        <v>0</v>
      </c>
      <c r="Q83" s="60">
        <f t="shared" si="9"/>
        <v>0</v>
      </c>
      <c r="R83" s="60">
        <f t="shared" si="9"/>
        <v>0</v>
      </c>
      <c r="S83" s="60">
        <f t="shared" si="9"/>
        <v>0</v>
      </c>
      <c r="T83" s="60">
        <f t="shared" si="9"/>
        <v>9.9949999999999992</v>
      </c>
      <c r="U83" s="60">
        <f t="shared" si="9"/>
        <v>7.6749999999999998</v>
      </c>
      <c r="V83" s="60">
        <f t="shared" si="9"/>
        <v>8.1875</v>
      </c>
      <c r="W83" s="60">
        <f t="shared" si="9"/>
        <v>1.4124999999999999</v>
      </c>
      <c r="X83" s="60">
        <f t="shared" si="9"/>
        <v>10.862500000000001</v>
      </c>
      <c r="Y83" s="60">
        <f t="shared" si="9"/>
        <v>11.5425</v>
      </c>
      <c r="Z83" s="60">
        <f t="shared" si="9"/>
        <v>4.3200000000000003</v>
      </c>
      <c r="AA83" s="60">
        <f t="shared" si="9"/>
        <v>11.282500000000001</v>
      </c>
      <c r="AB83" s="62">
        <f t="shared" si="9"/>
        <v>3.6974999999999998</v>
      </c>
    </row>
    <row r="84" ht="16.5">
      <c r="A84" s="34"/>
      <c r="B84" s="53">
        <v>46184</v>
      </c>
      <c r="C84" s="58">
        <f>SUMIF(E84:AB84,"&gt;0")</f>
        <v>62.89500000000001</v>
      </c>
      <c r="D84" s="59">
        <f>SUMIF(E84:AB84,"&lt;0")</f>
        <v>0</v>
      </c>
      <c r="E84" s="60">
        <f t="shared" ref="E84:AB84" si="10">E14+ABS(E49)</f>
        <v>1.9350000000000001</v>
      </c>
      <c r="F84" s="60">
        <f t="shared" si="10"/>
        <v>10.49</v>
      </c>
      <c r="G84" s="60">
        <f t="shared" si="10"/>
        <v>0</v>
      </c>
      <c r="H84" s="60">
        <f t="shared" si="10"/>
        <v>0</v>
      </c>
      <c r="I84" s="60">
        <f t="shared" si="10"/>
        <v>0</v>
      </c>
      <c r="J84" s="60">
        <f t="shared" si="10"/>
        <v>0</v>
      </c>
      <c r="K84" s="60">
        <f t="shared" si="10"/>
        <v>0</v>
      </c>
      <c r="L84" s="60">
        <f t="shared" si="10"/>
        <v>0</v>
      </c>
      <c r="M84" s="60">
        <f t="shared" si="10"/>
        <v>0</v>
      </c>
      <c r="N84" s="60">
        <f t="shared" si="10"/>
        <v>0</v>
      </c>
      <c r="O84" s="60">
        <f t="shared" si="10"/>
        <v>0</v>
      </c>
      <c r="P84" s="60">
        <f t="shared" si="10"/>
        <v>0</v>
      </c>
      <c r="Q84" s="60">
        <f t="shared" si="10"/>
        <v>0</v>
      </c>
      <c r="R84" s="60">
        <f t="shared" si="10"/>
        <v>0</v>
      </c>
      <c r="S84" s="60">
        <f t="shared" si="10"/>
        <v>0</v>
      </c>
      <c r="T84" s="60">
        <f t="shared" si="10"/>
        <v>0</v>
      </c>
      <c r="U84" s="60">
        <f t="shared" si="10"/>
        <v>0</v>
      </c>
      <c r="V84" s="60">
        <f t="shared" si="10"/>
        <v>17</v>
      </c>
      <c r="W84" s="60">
        <f t="shared" si="10"/>
        <v>2.6549999999999998</v>
      </c>
      <c r="X84" s="60">
        <f t="shared" si="10"/>
        <v>9.6050000000000004</v>
      </c>
      <c r="Y84" s="60">
        <f t="shared" si="10"/>
        <v>1.395</v>
      </c>
      <c r="Z84" s="60">
        <f t="shared" si="10"/>
        <v>4.1875</v>
      </c>
      <c r="AA84" s="60">
        <f t="shared" si="10"/>
        <v>4.9424999999999999</v>
      </c>
      <c r="AB84" s="62">
        <f t="shared" si="10"/>
        <v>10.685</v>
      </c>
    </row>
    <row r="85" ht="16.5">
      <c r="A85" s="34"/>
      <c r="B85" s="53">
        <v>46185</v>
      </c>
      <c r="C85" s="58">
        <f>SUMIF(E85:AB85,"&gt;0")</f>
        <v>85.377499999999998</v>
      </c>
      <c r="D85" s="59">
        <f>SUMIF(E85:AB85,"&lt;0")</f>
        <v>0</v>
      </c>
      <c r="E85" s="60">
        <f t="shared" ref="E85:AB85" si="11">E15+ABS(E50)</f>
        <v>8.8949999999999996</v>
      </c>
      <c r="F85" s="60">
        <f t="shared" si="11"/>
        <v>0</v>
      </c>
      <c r="G85" s="60">
        <f t="shared" si="11"/>
        <v>0</v>
      </c>
      <c r="H85" s="60">
        <f t="shared" si="11"/>
        <v>0</v>
      </c>
      <c r="I85" s="60">
        <f t="shared" si="11"/>
        <v>0</v>
      </c>
      <c r="J85" s="60">
        <f t="shared" si="11"/>
        <v>3</v>
      </c>
      <c r="K85" s="60">
        <f t="shared" si="11"/>
        <v>3</v>
      </c>
      <c r="L85" s="60">
        <f t="shared" si="11"/>
        <v>2.9199999999999999</v>
      </c>
      <c r="M85" s="60">
        <f t="shared" si="11"/>
        <v>0</v>
      </c>
      <c r="N85" s="60">
        <f t="shared" si="11"/>
        <v>0</v>
      </c>
      <c r="O85" s="60">
        <f t="shared" si="11"/>
        <v>0</v>
      </c>
      <c r="P85" s="60">
        <f t="shared" si="11"/>
        <v>0</v>
      </c>
      <c r="Q85" s="60">
        <f t="shared" si="11"/>
        <v>0</v>
      </c>
      <c r="R85" s="60">
        <f t="shared" si="11"/>
        <v>0</v>
      </c>
      <c r="S85" s="60">
        <f t="shared" si="11"/>
        <v>0</v>
      </c>
      <c r="T85" s="60">
        <f t="shared" si="11"/>
        <v>0</v>
      </c>
      <c r="U85" s="60">
        <f t="shared" si="11"/>
        <v>0</v>
      </c>
      <c r="V85" s="60">
        <f t="shared" si="11"/>
        <v>0.39250000000000002</v>
      </c>
      <c r="W85" s="60">
        <f t="shared" si="11"/>
        <v>11.1175</v>
      </c>
      <c r="X85" s="60">
        <f t="shared" si="11"/>
        <v>9.9600000000000009</v>
      </c>
      <c r="Y85" s="60">
        <f t="shared" si="11"/>
        <v>15.7525</v>
      </c>
      <c r="Z85" s="60">
        <f t="shared" si="11"/>
        <v>9.4474999999999998</v>
      </c>
      <c r="AA85" s="60">
        <f t="shared" si="11"/>
        <v>11.8725</v>
      </c>
      <c r="AB85" s="62">
        <f t="shared" si="11"/>
        <v>9.0199999999999996</v>
      </c>
    </row>
    <row r="86" ht="16.5">
      <c r="A86" s="34"/>
      <c r="B86" s="53">
        <v>46186</v>
      </c>
      <c r="C86" s="58">
        <f>SUMIF(E86:AB86,"&gt;0")</f>
        <v>30.459999999999997</v>
      </c>
      <c r="D86" s="59">
        <f>SUMIF(E86:AB86,"&lt;0")</f>
        <v>0</v>
      </c>
      <c r="E86" s="60">
        <f t="shared" ref="E86:AB86" si="12">E16+ABS(E51)</f>
        <v>3</v>
      </c>
      <c r="F86" s="60">
        <f t="shared" si="12"/>
        <v>3</v>
      </c>
      <c r="G86" s="60">
        <f t="shared" si="12"/>
        <v>3</v>
      </c>
      <c r="H86" s="60">
        <f t="shared" si="12"/>
        <v>3</v>
      </c>
      <c r="I86" s="60">
        <f t="shared" si="12"/>
        <v>3</v>
      </c>
      <c r="J86" s="60">
        <f t="shared" si="12"/>
        <v>3</v>
      </c>
      <c r="K86" s="60">
        <f t="shared" si="12"/>
        <v>0</v>
      </c>
      <c r="L86" s="60">
        <f t="shared" si="12"/>
        <v>0</v>
      </c>
      <c r="M86" s="60">
        <f t="shared" si="12"/>
        <v>0</v>
      </c>
      <c r="N86" s="60">
        <f t="shared" si="12"/>
        <v>0</v>
      </c>
      <c r="O86" s="60">
        <f t="shared" si="12"/>
        <v>0</v>
      </c>
      <c r="P86" s="60">
        <f t="shared" si="12"/>
        <v>0</v>
      </c>
      <c r="Q86" s="60">
        <f t="shared" si="12"/>
        <v>0</v>
      </c>
      <c r="R86" s="60">
        <f t="shared" si="12"/>
        <v>0</v>
      </c>
      <c r="S86" s="60">
        <f t="shared" si="12"/>
        <v>0</v>
      </c>
      <c r="T86" s="60">
        <f t="shared" si="12"/>
        <v>0</v>
      </c>
      <c r="U86" s="60">
        <f t="shared" si="12"/>
        <v>0</v>
      </c>
      <c r="V86" s="60">
        <f t="shared" si="12"/>
        <v>0</v>
      </c>
      <c r="W86" s="60">
        <f t="shared" si="12"/>
        <v>2.9100000000000001</v>
      </c>
      <c r="X86" s="60">
        <f t="shared" si="12"/>
        <v>2.9199999999999999</v>
      </c>
      <c r="Y86" s="60">
        <f t="shared" si="12"/>
        <v>2.8799999999999999</v>
      </c>
      <c r="Z86" s="60">
        <f t="shared" si="12"/>
        <v>3</v>
      </c>
      <c r="AA86" s="60">
        <f t="shared" si="12"/>
        <v>0.35999999999999999</v>
      </c>
      <c r="AB86" s="62">
        <f t="shared" si="12"/>
        <v>0.39000000000000001</v>
      </c>
    </row>
    <row r="87" ht="16.5">
      <c r="A87" s="34"/>
      <c r="B87" s="53">
        <v>46187</v>
      </c>
      <c r="C87" s="58">
        <f>SUMIF(E87:AB87,"&gt;0")</f>
        <v>48.590000000000003</v>
      </c>
      <c r="D87" s="59">
        <f>SUMIF(E87:AB87,"&lt;0")</f>
        <v>0</v>
      </c>
      <c r="E87" s="60">
        <f t="shared" ref="E87:AB87" si="13">E17+ABS(E52)</f>
        <v>0</v>
      </c>
      <c r="F87" s="60">
        <f t="shared" si="13"/>
        <v>0</v>
      </c>
      <c r="G87" s="60">
        <f t="shared" si="13"/>
        <v>0</v>
      </c>
      <c r="H87" s="60">
        <f t="shared" si="13"/>
        <v>0</v>
      </c>
      <c r="I87" s="60">
        <f t="shared" si="13"/>
        <v>0</v>
      </c>
      <c r="J87" s="60">
        <f t="shared" si="13"/>
        <v>0</v>
      </c>
      <c r="K87" s="60">
        <f t="shared" si="13"/>
        <v>0</v>
      </c>
      <c r="L87" s="60">
        <f t="shared" si="13"/>
        <v>0</v>
      </c>
      <c r="M87" s="60">
        <f t="shared" si="13"/>
        <v>0</v>
      </c>
      <c r="N87" s="60">
        <f t="shared" si="13"/>
        <v>0</v>
      </c>
      <c r="O87" s="60">
        <f t="shared" si="13"/>
        <v>0</v>
      </c>
      <c r="P87" s="60">
        <f t="shared" si="13"/>
        <v>0</v>
      </c>
      <c r="Q87" s="60">
        <f t="shared" si="13"/>
        <v>0</v>
      </c>
      <c r="R87" s="60">
        <f t="shared" si="13"/>
        <v>0</v>
      </c>
      <c r="S87" s="60">
        <f t="shared" si="13"/>
        <v>0</v>
      </c>
      <c r="T87" s="60">
        <f t="shared" si="13"/>
        <v>0</v>
      </c>
      <c r="U87" s="60">
        <f t="shared" si="13"/>
        <v>0</v>
      </c>
      <c r="V87" s="60">
        <f t="shared" si="13"/>
        <v>0</v>
      </c>
      <c r="W87" s="60">
        <f t="shared" si="13"/>
        <v>1.99</v>
      </c>
      <c r="X87" s="60">
        <f t="shared" si="13"/>
        <v>9.6475000000000009</v>
      </c>
      <c r="Y87" s="60">
        <f t="shared" si="13"/>
        <v>11.297499999999999</v>
      </c>
      <c r="Z87" s="60">
        <f t="shared" si="13"/>
        <v>10.727499999999999</v>
      </c>
      <c r="AA87" s="60">
        <f t="shared" si="13"/>
        <v>9.9875000000000007</v>
      </c>
      <c r="AB87" s="62">
        <f t="shared" si="13"/>
        <v>4.9400000000000004</v>
      </c>
    </row>
    <row r="88" ht="16.5">
      <c r="A88" s="34"/>
      <c r="B88" s="53">
        <v>46188</v>
      </c>
      <c r="C88" s="58">
        <f>SUMIF(E88:AB88,"&gt;0")</f>
        <v>56.837500000000006</v>
      </c>
      <c r="D88" s="59">
        <f>SUMIF(E88:AB88,"&lt;0")</f>
        <v>0</v>
      </c>
      <c r="E88" s="60">
        <f t="shared" ref="E88:AB88" si="14">E18+ABS(E53)</f>
        <v>0</v>
      </c>
      <c r="F88" s="60">
        <f t="shared" si="14"/>
        <v>0</v>
      </c>
      <c r="G88" s="60">
        <f t="shared" si="14"/>
        <v>0</v>
      </c>
      <c r="H88" s="60">
        <f t="shared" si="14"/>
        <v>0</v>
      </c>
      <c r="I88" s="60">
        <f t="shared" si="14"/>
        <v>0</v>
      </c>
      <c r="J88" s="60">
        <f t="shared" si="14"/>
        <v>0</v>
      </c>
      <c r="K88" s="60">
        <f t="shared" si="14"/>
        <v>0</v>
      </c>
      <c r="L88" s="60">
        <f t="shared" si="14"/>
        <v>0</v>
      </c>
      <c r="M88" s="60">
        <f t="shared" si="14"/>
        <v>0</v>
      </c>
      <c r="N88" s="60">
        <f t="shared" si="14"/>
        <v>0</v>
      </c>
      <c r="O88" s="60">
        <f t="shared" si="14"/>
        <v>0</v>
      </c>
      <c r="P88" s="60">
        <f t="shared" si="14"/>
        <v>0</v>
      </c>
      <c r="Q88" s="60">
        <f t="shared" si="14"/>
        <v>0</v>
      </c>
      <c r="R88" s="60">
        <f t="shared" si="14"/>
        <v>0</v>
      </c>
      <c r="S88" s="60">
        <f t="shared" si="14"/>
        <v>0</v>
      </c>
      <c r="T88" s="60">
        <f t="shared" si="14"/>
        <v>0</v>
      </c>
      <c r="U88" s="60">
        <f t="shared" si="14"/>
        <v>0</v>
      </c>
      <c r="V88" s="60">
        <f t="shared" si="14"/>
        <v>0</v>
      </c>
      <c r="W88" s="60">
        <f t="shared" si="14"/>
        <v>2.7025000000000001</v>
      </c>
      <c r="X88" s="60">
        <f t="shared" si="14"/>
        <v>6.3600000000000003</v>
      </c>
      <c r="Y88" s="60">
        <f t="shared" si="14"/>
        <v>11.4475</v>
      </c>
      <c r="Z88" s="60">
        <f t="shared" si="14"/>
        <v>8.5</v>
      </c>
      <c r="AA88" s="60">
        <f t="shared" si="14"/>
        <v>12.112500000000001</v>
      </c>
      <c r="AB88" s="62">
        <f t="shared" si="14"/>
        <v>15.715</v>
      </c>
    </row>
    <row r="89" ht="16.5">
      <c r="A89" s="34"/>
      <c r="B89" s="53">
        <v>46189</v>
      </c>
      <c r="C89" s="58">
        <f>SUMIF(E89:AB89,"&gt;0")</f>
        <v>27.645</v>
      </c>
      <c r="D89" s="59">
        <f>SUMIF(E89:AB89,"&lt;0")</f>
        <v>0</v>
      </c>
      <c r="E89" s="60">
        <f t="shared" ref="E89:AB89" si="15">E19+ABS(E54)</f>
        <v>1.0900000000000001</v>
      </c>
      <c r="F89" s="60">
        <f t="shared" si="15"/>
        <v>0</v>
      </c>
      <c r="G89" s="60">
        <f t="shared" si="15"/>
        <v>0</v>
      </c>
      <c r="H89" s="60">
        <f t="shared" si="15"/>
        <v>0</v>
      </c>
      <c r="I89" s="60">
        <f t="shared" si="15"/>
        <v>0</v>
      </c>
      <c r="J89" s="60">
        <f t="shared" si="15"/>
        <v>0</v>
      </c>
      <c r="K89" s="60">
        <f t="shared" si="15"/>
        <v>0</v>
      </c>
      <c r="L89" s="60">
        <f t="shared" si="15"/>
        <v>0</v>
      </c>
      <c r="M89" s="60">
        <f t="shared" si="15"/>
        <v>0</v>
      </c>
      <c r="N89" s="60">
        <f t="shared" si="15"/>
        <v>0</v>
      </c>
      <c r="O89" s="60">
        <f t="shared" si="15"/>
        <v>0</v>
      </c>
      <c r="P89" s="60">
        <f t="shared" si="15"/>
        <v>0</v>
      </c>
      <c r="Q89" s="60">
        <f t="shared" si="15"/>
        <v>0</v>
      </c>
      <c r="R89" s="60">
        <f t="shared" si="15"/>
        <v>0</v>
      </c>
      <c r="S89" s="60">
        <f t="shared" si="15"/>
        <v>0</v>
      </c>
      <c r="T89" s="60">
        <f t="shared" si="15"/>
        <v>0</v>
      </c>
      <c r="U89" s="60">
        <f t="shared" si="15"/>
        <v>0</v>
      </c>
      <c r="V89" s="60">
        <f t="shared" si="15"/>
        <v>0.38500000000000001</v>
      </c>
      <c r="W89" s="60">
        <f t="shared" si="15"/>
        <v>3.8174999999999999</v>
      </c>
      <c r="X89" s="60">
        <f t="shared" si="15"/>
        <v>1.905</v>
      </c>
      <c r="Y89" s="60">
        <f t="shared" si="15"/>
        <v>1.2575000000000001</v>
      </c>
      <c r="Z89" s="60">
        <f t="shared" si="15"/>
        <v>2.7075</v>
      </c>
      <c r="AA89" s="60">
        <f t="shared" si="15"/>
        <v>3.895</v>
      </c>
      <c r="AB89" s="62">
        <f t="shared" si="15"/>
        <v>12.5875</v>
      </c>
    </row>
    <row r="90" ht="16.5">
      <c r="A90" s="34"/>
      <c r="B90" s="53">
        <v>46190</v>
      </c>
      <c r="C90" s="58">
        <f>SUMIF(E90:AB90,"&gt;0")</f>
        <v>55.652500000000003</v>
      </c>
      <c r="D90" s="59">
        <f>SUMIF(E90:AB90,"&lt;0")</f>
        <v>0</v>
      </c>
      <c r="E90" s="60">
        <f t="shared" ref="E90:AB90" si="16">E20+ABS(E55)</f>
        <v>4.2300000000000004</v>
      </c>
      <c r="F90" s="60">
        <f t="shared" si="16"/>
        <v>1.98</v>
      </c>
      <c r="G90" s="60">
        <f t="shared" si="16"/>
        <v>3</v>
      </c>
      <c r="H90" s="60">
        <f t="shared" si="16"/>
        <v>0</v>
      </c>
      <c r="I90" s="60">
        <f t="shared" si="16"/>
        <v>0</v>
      </c>
      <c r="J90" s="60">
        <f t="shared" si="16"/>
        <v>0</v>
      </c>
      <c r="K90" s="60">
        <f t="shared" si="16"/>
        <v>3</v>
      </c>
      <c r="L90" s="60">
        <f t="shared" si="16"/>
        <v>0.13</v>
      </c>
      <c r="M90" s="60">
        <f t="shared" si="16"/>
        <v>0</v>
      </c>
      <c r="N90" s="60">
        <f t="shared" si="16"/>
        <v>0</v>
      </c>
      <c r="O90" s="60">
        <f t="shared" si="16"/>
        <v>0</v>
      </c>
      <c r="P90" s="60">
        <f t="shared" si="16"/>
        <v>0</v>
      </c>
      <c r="Q90" s="60">
        <f t="shared" si="16"/>
        <v>0</v>
      </c>
      <c r="R90" s="60">
        <f t="shared" si="16"/>
        <v>0</v>
      </c>
      <c r="S90" s="60">
        <f t="shared" si="16"/>
        <v>0</v>
      </c>
      <c r="T90" s="60">
        <f t="shared" si="16"/>
        <v>0</v>
      </c>
      <c r="U90" s="60">
        <f t="shared" si="16"/>
        <v>0.28000000000000003</v>
      </c>
      <c r="V90" s="60">
        <f t="shared" si="16"/>
        <v>0.72999999999999998</v>
      </c>
      <c r="W90" s="60">
        <f t="shared" si="16"/>
        <v>5.8125</v>
      </c>
      <c r="X90" s="60">
        <f t="shared" si="16"/>
        <v>9.9800000000000004</v>
      </c>
      <c r="Y90" s="60">
        <f t="shared" si="16"/>
        <v>4.4000000000000004</v>
      </c>
      <c r="Z90" s="60">
        <f t="shared" si="16"/>
        <v>3.3199999999999998</v>
      </c>
      <c r="AA90" s="60">
        <f t="shared" si="16"/>
        <v>7.1900000000000004</v>
      </c>
      <c r="AB90" s="62">
        <f t="shared" si="16"/>
        <v>11.6</v>
      </c>
    </row>
    <row r="91" ht="16.5">
      <c r="A91" s="34"/>
      <c r="B91" s="53">
        <v>46191</v>
      </c>
      <c r="C91" s="58">
        <f>SUMIF(E91:AB91,"&gt;0")</f>
        <v>87.492499999999993</v>
      </c>
      <c r="D91" s="59">
        <f>SUMIF(E91:AB91,"&lt;0")</f>
        <v>0</v>
      </c>
      <c r="E91" s="60">
        <f t="shared" ref="E91:AB91" si="17">E21+ABS(E56)</f>
        <v>12.9275</v>
      </c>
      <c r="F91" s="60">
        <f t="shared" si="17"/>
        <v>0</v>
      </c>
      <c r="G91" s="60">
        <f t="shared" si="17"/>
        <v>0</v>
      </c>
      <c r="H91" s="60">
        <f t="shared" si="17"/>
        <v>0</v>
      </c>
      <c r="I91" s="60">
        <f t="shared" si="17"/>
        <v>0</v>
      </c>
      <c r="J91" s="60">
        <f t="shared" si="17"/>
        <v>0</v>
      </c>
      <c r="K91" s="60">
        <f t="shared" si="17"/>
        <v>0</v>
      </c>
      <c r="L91" s="60">
        <f t="shared" si="17"/>
        <v>0</v>
      </c>
      <c r="M91" s="60">
        <f t="shared" si="17"/>
        <v>0</v>
      </c>
      <c r="N91" s="60">
        <f t="shared" si="17"/>
        <v>0</v>
      </c>
      <c r="O91" s="60">
        <f t="shared" si="17"/>
        <v>0</v>
      </c>
      <c r="P91" s="60">
        <f t="shared" si="17"/>
        <v>0</v>
      </c>
      <c r="Q91" s="60">
        <f t="shared" si="17"/>
        <v>0</v>
      </c>
      <c r="R91" s="60">
        <f t="shared" si="17"/>
        <v>0</v>
      </c>
      <c r="S91" s="60">
        <f t="shared" si="17"/>
        <v>0</v>
      </c>
      <c r="T91" s="60">
        <f t="shared" si="17"/>
        <v>0</v>
      </c>
      <c r="U91" s="60">
        <f t="shared" si="17"/>
        <v>0</v>
      </c>
      <c r="V91" s="60">
        <f t="shared" si="17"/>
        <v>1.46</v>
      </c>
      <c r="W91" s="60">
        <f t="shared" si="17"/>
        <v>10.577500000000001</v>
      </c>
      <c r="X91" s="60">
        <f t="shared" si="17"/>
        <v>13.262499999999999</v>
      </c>
      <c r="Y91" s="60">
        <f t="shared" si="17"/>
        <v>3.6749999999999998</v>
      </c>
      <c r="Z91" s="60">
        <f t="shared" si="17"/>
        <v>16.59</v>
      </c>
      <c r="AA91" s="60">
        <f t="shared" si="17"/>
        <v>12.4375</v>
      </c>
      <c r="AB91" s="62">
        <f t="shared" si="17"/>
        <v>16.5625</v>
      </c>
    </row>
    <row r="92" ht="16.5">
      <c r="A92" s="34"/>
      <c r="B92" s="53">
        <v>46192</v>
      </c>
      <c r="C92" s="58">
        <f>SUMIF(E92:AB92,"&gt;0")</f>
        <v>42.542499999999997</v>
      </c>
      <c r="D92" s="59">
        <f>SUMIF(E92:AB92,"&lt;0")</f>
        <v>0</v>
      </c>
      <c r="E92" s="60">
        <f t="shared" ref="E92:AB92" si="18">E22+ABS(E57)</f>
        <v>2.2149999999999999</v>
      </c>
      <c r="F92" s="60">
        <f t="shared" si="18"/>
        <v>0</v>
      </c>
      <c r="G92" s="60">
        <f t="shared" si="18"/>
        <v>0</v>
      </c>
      <c r="H92" s="60">
        <f t="shared" si="18"/>
        <v>0</v>
      </c>
      <c r="I92" s="60">
        <f t="shared" si="18"/>
        <v>0</v>
      </c>
      <c r="J92" s="60">
        <f t="shared" si="18"/>
        <v>0</v>
      </c>
      <c r="K92" s="60">
        <f t="shared" si="18"/>
        <v>0</v>
      </c>
      <c r="L92" s="60">
        <f t="shared" si="18"/>
        <v>0</v>
      </c>
      <c r="M92" s="60">
        <f t="shared" si="18"/>
        <v>0</v>
      </c>
      <c r="N92" s="60">
        <f t="shared" si="18"/>
        <v>0</v>
      </c>
      <c r="O92" s="60">
        <f t="shared" si="18"/>
        <v>0</v>
      </c>
      <c r="P92" s="60">
        <f t="shared" si="18"/>
        <v>0</v>
      </c>
      <c r="Q92" s="60">
        <f t="shared" si="18"/>
        <v>0</v>
      </c>
      <c r="R92" s="60">
        <f t="shared" si="18"/>
        <v>0</v>
      </c>
      <c r="S92" s="60">
        <f t="shared" si="18"/>
        <v>0</v>
      </c>
      <c r="T92" s="60">
        <f t="shared" si="18"/>
        <v>0</v>
      </c>
      <c r="U92" s="60">
        <f t="shared" si="18"/>
        <v>0</v>
      </c>
      <c r="V92" s="60">
        <f t="shared" si="18"/>
        <v>7.3825000000000003</v>
      </c>
      <c r="W92" s="60">
        <f t="shared" si="18"/>
        <v>1.4925000000000002</v>
      </c>
      <c r="X92" s="60">
        <f t="shared" si="18"/>
        <v>8.1724999999999994</v>
      </c>
      <c r="Y92" s="60">
        <f t="shared" si="18"/>
        <v>8.4574999999999996</v>
      </c>
      <c r="Z92" s="60">
        <f t="shared" si="18"/>
        <v>1.9975000000000001</v>
      </c>
      <c r="AA92" s="60">
        <f t="shared" si="18"/>
        <v>2.2075</v>
      </c>
      <c r="AB92" s="62">
        <f t="shared" si="18"/>
        <v>10.6175</v>
      </c>
    </row>
    <row r="93" ht="16.5">
      <c r="A93" s="34"/>
      <c r="B93" s="53">
        <v>46193</v>
      </c>
      <c r="C93" s="58">
        <f>SUMIF(E93:AB93,"&gt;0")</f>
        <v>52.164999999999992</v>
      </c>
      <c r="D93" s="59">
        <f>SUMIF(E93:AB93,"&lt;0")</f>
        <v>0</v>
      </c>
      <c r="E93" s="60">
        <f t="shared" ref="E93:AB93" si="19">E23+ABS(E58)</f>
        <v>16</v>
      </c>
      <c r="F93" s="60">
        <f t="shared" si="19"/>
        <v>3.3599999999999999</v>
      </c>
      <c r="G93" s="60">
        <f t="shared" si="19"/>
        <v>0</v>
      </c>
      <c r="H93" s="60">
        <f t="shared" si="19"/>
        <v>0</v>
      </c>
      <c r="I93" s="60">
        <f t="shared" si="19"/>
        <v>0</v>
      </c>
      <c r="J93" s="60">
        <f t="shared" si="19"/>
        <v>0</v>
      </c>
      <c r="K93" s="60">
        <f t="shared" si="19"/>
        <v>0</v>
      </c>
      <c r="L93" s="60">
        <f t="shared" si="19"/>
        <v>0</v>
      </c>
      <c r="M93" s="60">
        <f t="shared" si="19"/>
        <v>0</v>
      </c>
      <c r="N93" s="60">
        <f t="shared" si="19"/>
        <v>0</v>
      </c>
      <c r="O93" s="60">
        <f t="shared" si="19"/>
        <v>0</v>
      </c>
      <c r="P93" s="60">
        <f t="shared" si="19"/>
        <v>0</v>
      </c>
      <c r="Q93" s="60">
        <f t="shared" si="19"/>
        <v>0</v>
      </c>
      <c r="R93" s="60">
        <f t="shared" si="19"/>
        <v>0</v>
      </c>
      <c r="S93" s="60">
        <f t="shared" si="19"/>
        <v>0</v>
      </c>
      <c r="T93" s="60">
        <f t="shared" si="19"/>
        <v>0</v>
      </c>
      <c r="U93" s="60">
        <f t="shared" si="19"/>
        <v>0</v>
      </c>
      <c r="V93" s="60">
        <f t="shared" si="19"/>
        <v>1.4399999999999999</v>
      </c>
      <c r="W93" s="60">
        <f t="shared" si="19"/>
        <v>3.2850000000000001</v>
      </c>
      <c r="X93" s="60">
        <f t="shared" si="19"/>
        <v>8.6524999999999999</v>
      </c>
      <c r="Y93" s="60">
        <f t="shared" si="19"/>
        <v>5.9749999999999996</v>
      </c>
      <c r="Z93" s="60">
        <f t="shared" si="19"/>
        <v>0.78500000000000003</v>
      </c>
      <c r="AA93" s="60">
        <f t="shared" si="19"/>
        <v>12.0625</v>
      </c>
      <c r="AB93" s="62">
        <f t="shared" si="19"/>
        <v>0.60499999999999998</v>
      </c>
    </row>
    <row r="94" ht="16.5">
      <c r="A94" s="34"/>
      <c r="B94" s="53">
        <v>46194</v>
      </c>
      <c r="C94" s="58">
        <f>SUMIF(E94:AB94,"&gt;0")</f>
        <v>96.109999999999999</v>
      </c>
      <c r="D94" s="59">
        <f>SUMIF(E94:AB94,"&lt;0")</f>
        <v>0</v>
      </c>
      <c r="E94" s="60">
        <f t="shared" ref="E94:AB94" si="20">E24+ABS(E59)</f>
        <v>4.6475</v>
      </c>
      <c r="F94" s="60">
        <f t="shared" si="20"/>
        <v>7.7774999999999999</v>
      </c>
      <c r="G94" s="60">
        <f t="shared" si="20"/>
        <v>0</v>
      </c>
      <c r="H94" s="60">
        <f t="shared" si="20"/>
        <v>0</v>
      </c>
      <c r="I94" s="60">
        <f t="shared" si="20"/>
        <v>0</v>
      </c>
      <c r="J94" s="60">
        <f t="shared" si="20"/>
        <v>0</v>
      </c>
      <c r="K94" s="60">
        <f t="shared" si="20"/>
        <v>0</v>
      </c>
      <c r="L94" s="60">
        <f t="shared" si="20"/>
        <v>0</v>
      </c>
      <c r="M94" s="60">
        <f t="shared" si="20"/>
        <v>0</v>
      </c>
      <c r="N94" s="60">
        <f t="shared" si="20"/>
        <v>0</v>
      </c>
      <c r="O94" s="60">
        <f t="shared" si="20"/>
        <v>0</v>
      </c>
      <c r="P94" s="60">
        <f t="shared" si="20"/>
        <v>0</v>
      </c>
      <c r="Q94" s="60">
        <f t="shared" si="20"/>
        <v>0</v>
      </c>
      <c r="R94" s="60">
        <f t="shared" si="20"/>
        <v>0</v>
      </c>
      <c r="S94" s="60">
        <f t="shared" si="20"/>
        <v>0</v>
      </c>
      <c r="T94" s="60">
        <f t="shared" si="20"/>
        <v>0</v>
      </c>
      <c r="U94" s="60">
        <f t="shared" si="20"/>
        <v>0</v>
      </c>
      <c r="V94" s="60">
        <f t="shared" si="20"/>
        <v>14.3775</v>
      </c>
      <c r="W94" s="60">
        <f t="shared" si="20"/>
        <v>6.3925000000000001</v>
      </c>
      <c r="X94" s="60">
        <f t="shared" si="20"/>
        <v>4.9924999999999997</v>
      </c>
      <c r="Y94" s="60">
        <f t="shared" si="20"/>
        <v>12.855</v>
      </c>
      <c r="Z94" s="60">
        <f t="shared" si="20"/>
        <v>14.782500000000001</v>
      </c>
      <c r="AA94" s="60">
        <f t="shared" si="20"/>
        <v>14.3125</v>
      </c>
      <c r="AB94" s="62">
        <f t="shared" si="20"/>
        <v>15.9725</v>
      </c>
    </row>
    <row r="95" ht="16.5">
      <c r="A95" s="34"/>
      <c r="B95" s="53">
        <v>46195</v>
      </c>
      <c r="C95" s="58">
        <f>SUMIF(E95:AB95,"&gt;0")</f>
        <v>101.67250000000001</v>
      </c>
      <c r="D95" s="59">
        <f>SUMIF(E95:AB95,"&lt;0")</f>
        <v>0</v>
      </c>
      <c r="E95" s="60">
        <f t="shared" ref="E95:AB95" si="21">E25+ABS(E60)</f>
        <v>5.6924999999999999</v>
      </c>
      <c r="F95" s="60">
        <f t="shared" si="21"/>
        <v>4.7850000000000001</v>
      </c>
      <c r="G95" s="60">
        <f t="shared" si="21"/>
        <v>3.8799999999999999</v>
      </c>
      <c r="H95" s="60">
        <f t="shared" si="21"/>
        <v>0</v>
      </c>
      <c r="I95" s="60">
        <f t="shared" si="21"/>
        <v>0</v>
      </c>
      <c r="J95" s="60">
        <f t="shared" si="21"/>
        <v>0</v>
      </c>
      <c r="K95" s="60">
        <f t="shared" si="21"/>
        <v>0</v>
      </c>
      <c r="L95" s="60">
        <f t="shared" si="21"/>
        <v>0</v>
      </c>
      <c r="M95" s="60">
        <f t="shared" si="21"/>
        <v>0</v>
      </c>
      <c r="N95" s="60">
        <f t="shared" si="21"/>
        <v>0</v>
      </c>
      <c r="O95" s="60">
        <f t="shared" si="21"/>
        <v>0</v>
      </c>
      <c r="P95" s="60">
        <f t="shared" si="21"/>
        <v>0</v>
      </c>
      <c r="Q95" s="60">
        <f t="shared" si="21"/>
        <v>0</v>
      </c>
      <c r="R95" s="60">
        <f t="shared" si="21"/>
        <v>0</v>
      </c>
      <c r="S95" s="60">
        <f t="shared" si="21"/>
        <v>0</v>
      </c>
      <c r="T95" s="60">
        <f t="shared" si="21"/>
        <v>1.75</v>
      </c>
      <c r="U95" s="60">
        <f t="shared" si="21"/>
        <v>2.6600000000000001</v>
      </c>
      <c r="V95" s="60">
        <f t="shared" si="21"/>
        <v>3.9824999999999999</v>
      </c>
      <c r="W95" s="60">
        <f t="shared" si="21"/>
        <v>9.9900000000000002</v>
      </c>
      <c r="X95" s="60">
        <f t="shared" si="21"/>
        <v>15.727499999999999</v>
      </c>
      <c r="Y95" s="60">
        <f t="shared" si="21"/>
        <v>16.25</v>
      </c>
      <c r="Z95" s="60">
        <f t="shared" si="21"/>
        <v>15.8725</v>
      </c>
      <c r="AA95" s="60">
        <f t="shared" si="21"/>
        <v>11.98</v>
      </c>
      <c r="AB95" s="62">
        <f t="shared" si="21"/>
        <v>9.1024999999999991</v>
      </c>
    </row>
    <row r="96" ht="16.5">
      <c r="A96" s="34"/>
      <c r="B96" s="53">
        <v>46196</v>
      </c>
      <c r="C96" s="58">
        <f>SUMIF(E96:AB96,"&gt;0")</f>
        <v>36.364999999999995</v>
      </c>
      <c r="D96" s="59">
        <f>SUMIF(E96:AB96,"&lt;0")</f>
        <v>0</v>
      </c>
      <c r="E96" s="60">
        <f t="shared" ref="E96:AB96" si="22">E26+ABS(E61)</f>
        <v>11.045</v>
      </c>
      <c r="F96" s="60">
        <f t="shared" si="22"/>
        <v>5.7699999999999996</v>
      </c>
      <c r="G96" s="60">
        <f t="shared" si="22"/>
        <v>0.38</v>
      </c>
      <c r="H96" s="60">
        <f t="shared" si="22"/>
        <v>0</v>
      </c>
      <c r="I96" s="60">
        <f t="shared" si="22"/>
        <v>0</v>
      </c>
      <c r="J96" s="60">
        <f t="shared" si="22"/>
        <v>0</v>
      </c>
      <c r="K96" s="60">
        <f t="shared" si="22"/>
        <v>0</v>
      </c>
      <c r="L96" s="60">
        <f t="shared" si="22"/>
        <v>0</v>
      </c>
      <c r="M96" s="60">
        <f t="shared" si="22"/>
        <v>0</v>
      </c>
      <c r="N96" s="60">
        <f t="shared" si="22"/>
        <v>0</v>
      </c>
      <c r="O96" s="60">
        <f t="shared" si="22"/>
        <v>0</v>
      </c>
      <c r="P96" s="60">
        <f t="shared" si="22"/>
        <v>0</v>
      </c>
      <c r="Q96" s="60">
        <f t="shared" si="22"/>
        <v>0</v>
      </c>
      <c r="R96" s="60">
        <f t="shared" si="22"/>
        <v>0</v>
      </c>
      <c r="S96" s="60">
        <f t="shared" si="22"/>
        <v>0</v>
      </c>
      <c r="T96" s="60">
        <f t="shared" si="22"/>
        <v>0</v>
      </c>
      <c r="U96" s="60">
        <f t="shared" si="22"/>
        <v>0.16</v>
      </c>
      <c r="V96" s="60">
        <f t="shared" si="22"/>
        <v>0.23999999999999999</v>
      </c>
      <c r="W96" s="60">
        <f t="shared" si="22"/>
        <v>1.76</v>
      </c>
      <c r="X96" s="60">
        <f t="shared" si="22"/>
        <v>3.8399999999999999</v>
      </c>
      <c r="Y96" s="60">
        <f t="shared" si="22"/>
        <v>4</v>
      </c>
      <c r="Z96" s="60">
        <f t="shared" si="22"/>
        <v>4</v>
      </c>
      <c r="AA96" s="60">
        <f t="shared" si="22"/>
        <v>3.3700000000000001</v>
      </c>
      <c r="AB96" s="62">
        <f t="shared" si="22"/>
        <v>1.8</v>
      </c>
    </row>
    <row r="97" ht="16.5">
      <c r="A97" s="34"/>
      <c r="B97" s="53">
        <v>46197</v>
      </c>
      <c r="C97" s="58">
        <f>SUMIF(E97:AB97,"&gt;0")</f>
        <v>73.844999999999999</v>
      </c>
      <c r="D97" s="59">
        <f>SUMIF(E97:AB97,"&lt;0")</f>
        <v>0</v>
      </c>
      <c r="E97" s="60">
        <f t="shared" ref="E97:AB97" si="23">E27+ABS(E62)</f>
        <v>12.789999999999999</v>
      </c>
      <c r="F97" s="60">
        <f t="shared" si="23"/>
        <v>2.605</v>
      </c>
      <c r="G97" s="60">
        <f t="shared" si="23"/>
        <v>0</v>
      </c>
      <c r="H97" s="60">
        <f t="shared" si="23"/>
        <v>0</v>
      </c>
      <c r="I97" s="60">
        <f t="shared" si="23"/>
        <v>0</v>
      </c>
      <c r="J97" s="60">
        <f t="shared" si="23"/>
        <v>0</v>
      </c>
      <c r="K97" s="60">
        <f t="shared" si="23"/>
        <v>0</v>
      </c>
      <c r="L97" s="60">
        <f t="shared" si="23"/>
        <v>0</v>
      </c>
      <c r="M97" s="60">
        <f t="shared" si="23"/>
        <v>0</v>
      </c>
      <c r="N97" s="60">
        <f t="shared" si="23"/>
        <v>0</v>
      </c>
      <c r="O97" s="60">
        <f t="shared" si="23"/>
        <v>0</v>
      </c>
      <c r="P97" s="60">
        <f t="shared" si="23"/>
        <v>0</v>
      </c>
      <c r="Q97" s="60">
        <f t="shared" si="23"/>
        <v>0</v>
      </c>
      <c r="R97" s="60">
        <f t="shared" si="23"/>
        <v>0</v>
      </c>
      <c r="S97" s="60">
        <f t="shared" si="23"/>
        <v>0</v>
      </c>
      <c r="T97" s="60">
        <f t="shared" si="23"/>
        <v>0</v>
      </c>
      <c r="U97" s="60">
        <f t="shared" si="23"/>
        <v>8.3074999999999992</v>
      </c>
      <c r="V97" s="60">
        <f t="shared" si="23"/>
        <v>1.865</v>
      </c>
      <c r="W97" s="60">
        <f t="shared" si="23"/>
        <v>12.887499999999999</v>
      </c>
      <c r="X97" s="60">
        <f t="shared" si="23"/>
        <v>2.4925000000000002</v>
      </c>
      <c r="Y97" s="60">
        <f t="shared" si="23"/>
        <v>9.0899999999999999</v>
      </c>
      <c r="Z97" s="60">
        <f t="shared" si="23"/>
        <v>7.5350000000000001</v>
      </c>
      <c r="AA97" s="60">
        <f t="shared" si="23"/>
        <v>7.9024999999999999</v>
      </c>
      <c r="AB97" s="62">
        <f t="shared" si="23"/>
        <v>8.3699999999999992</v>
      </c>
    </row>
    <row r="98" ht="16.5">
      <c r="A98" s="34"/>
      <c r="B98" s="53">
        <v>46198</v>
      </c>
      <c r="C98" s="58">
        <f>SUMIF(E98:AB98,"&gt;0")</f>
        <v>99.065000000000012</v>
      </c>
      <c r="D98" s="59">
        <f>SUMIF(E98:AB98,"&lt;0")</f>
        <v>0</v>
      </c>
      <c r="E98" s="60">
        <f t="shared" ref="E98:AB98" si="24">E28+ABS(E63)</f>
        <v>14.032500000000001</v>
      </c>
      <c r="F98" s="60">
        <f t="shared" si="24"/>
        <v>9.6549999999999994</v>
      </c>
      <c r="G98" s="60">
        <f t="shared" si="24"/>
        <v>3.3450000000000002</v>
      </c>
      <c r="H98" s="60">
        <f t="shared" si="24"/>
        <v>8.6300000000000008</v>
      </c>
      <c r="I98" s="60">
        <f t="shared" si="24"/>
        <v>0.83250000000000002</v>
      </c>
      <c r="J98" s="60">
        <f t="shared" si="24"/>
        <v>0</v>
      </c>
      <c r="K98" s="60">
        <f t="shared" si="24"/>
        <v>4</v>
      </c>
      <c r="L98" s="60">
        <f t="shared" si="24"/>
        <v>0.40999999999999998</v>
      </c>
      <c r="M98" s="60">
        <f t="shared" si="24"/>
        <v>1.2</v>
      </c>
      <c r="N98" s="60">
        <f t="shared" si="24"/>
        <v>0</v>
      </c>
      <c r="O98" s="60">
        <f t="shared" si="24"/>
        <v>0</v>
      </c>
      <c r="P98" s="60">
        <f t="shared" si="24"/>
        <v>0</v>
      </c>
      <c r="Q98" s="60">
        <f t="shared" si="24"/>
        <v>0</v>
      </c>
      <c r="R98" s="60">
        <f t="shared" si="24"/>
        <v>0</v>
      </c>
      <c r="S98" s="60">
        <f t="shared" si="24"/>
        <v>0</v>
      </c>
      <c r="T98" s="60">
        <f t="shared" si="24"/>
        <v>0</v>
      </c>
      <c r="U98" s="60">
        <f t="shared" si="24"/>
        <v>9.0500000000000007</v>
      </c>
      <c r="V98" s="60">
        <f t="shared" si="24"/>
        <v>9.0225000000000009</v>
      </c>
      <c r="W98" s="60">
        <f t="shared" si="24"/>
        <v>7.4299999999999997</v>
      </c>
      <c r="X98" s="60">
        <f t="shared" si="24"/>
        <v>5.4675000000000002</v>
      </c>
      <c r="Y98" s="60">
        <f t="shared" si="24"/>
        <v>3.7124999999999999</v>
      </c>
      <c r="Z98" s="60">
        <f t="shared" si="24"/>
        <v>5.6074999999999999</v>
      </c>
      <c r="AA98" s="60">
        <f t="shared" si="24"/>
        <v>2.8474999999999997</v>
      </c>
      <c r="AB98" s="62">
        <f t="shared" si="24"/>
        <v>13.8225</v>
      </c>
    </row>
    <row r="99" ht="16.5">
      <c r="A99" s="34"/>
      <c r="B99" s="53">
        <v>46199</v>
      </c>
      <c r="C99" s="58">
        <f>SUMIF(E99:AB99,"&gt;0")</f>
        <v>80.159999999999997</v>
      </c>
      <c r="D99" s="59">
        <f>SUMIF(E99:AB99,"&lt;0")</f>
        <v>0</v>
      </c>
      <c r="E99" s="60">
        <f t="shared" ref="E99:AB99" si="25">E29+ABS(E64)</f>
        <v>14.550000000000001</v>
      </c>
      <c r="F99" s="60">
        <f t="shared" si="25"/>
        <v>9.4425000000000008</v>
      </c>
      <c r="G99" s="60">
        <f t="shared" si="25"/>
        <v>0</v>
      </c>
      <c r="H99" s="60">
        <f t="shared" si="25"/>
        <v>0</v>
      </c>
      <c r="I99" s="60">
        <f t="shared" si="25"/>
        <v>0</v>
      </c>
      <c r="J99" s="60">
        <f t="shared" si="25"/>
        <v>0</v>
      </c>
      <c r="K99" s="60">
        <f t="shared" si="25"/>
        <v>0</v>
      </c>
      <c r="L99" s="60">
        <f t="shared" si="25"/>
        <v>0</v>
      </c>
      <c r="M99" s="60">
        <f t="shared" si="25"/>
        <v>0</v>
      </c>
      <c r="N99" s="60">
        <f t="shared" si="25"/>
        <v>0</v>
      </c>
      <c r="O99" s="60">
        <f t="shared" si="25"/>
        <v>0</v>
      </c>
      <c r="P99" s="60">
        <f t="shared" si="25"/>
        <v>0</v>
      </c>
      <c r="Q99" s="60">
        <f t="shared" si="25"/>
        <v>0</v>
      </c>
      <c r="R99" s="60">
        <f t="shared" si="25"/>
        <v>0</v>
      </c>
      <c r="S99" s="60">
        <f t="shared" si="25"/>
        <v>0</v>
      </c>
      <c r="T99" s="60">
        <f t="shared" si="25"/>
        <v>0</v>
      </c>
      <c r="U99" s="60">
        <f t="shared" si="25"/>
        <v>0</v>
      </c>
      <c r="V99" s="60">
        <f t="shared" si="25"/>
        <v>11.44</v>
      </c>
      <c r="W99" s="60">
        <f t="shared" si="25"/>
        <v>12.6675</v>
      </c>
      <c r="X99" s="60">
        <f t="shared" si="25"/>
        <v>13.112500000000001</v>
      </c>
      <c r="Y99" s="60">
        <f t="shared" si="25"/>
        <v>6.04</v>
      </c>
      <c r="Z99" s="60">
        <f t="shared" si="25"/>
        <v>1.0800000000000001</v>
      </c>
      <c r="AA99" s="60">
        <f t="shared" si="25"/>
        <v>9.2475000000000005</v>
      </c>
      <c r="AB99" s="62">
        <f t="shared" si="25"/>
        <v>2.5800000000000001</v>
      </c>
    </row>
    <row r="100" ht="16.5">
      <c r="A100" s="34"/>
      <c r="B100" s="53">
        <v>46200</v>
      </c>
      <c r="C100" s="58">
        <f>SUMIF(E100:AB100,"&gt;0")</f>
        <v>108.39449999999999</v>
      </c>
      <c r="D100" s="59">
        <f>SUMIF(E100:AB100,"&lt;0")</f>
        <v>0</v>
      </c>
      <c r="E100" s="60">
        <f t="shared" ref="E100:AB100" si="26">E30+ABS(E65)</f>
        <v>6.8899999999999997</v>
      </c>
      <c r="F100" s="60">
        <f t="shared" si="26"/>
        <v>3.0625</v>
      </c>
      <c r="G100" s="60">
        <f t="shared" si="26"/>
        <v>7.915</v>
      </c>
      <c r="H100" s="60">
        <f t="shared" si="26"/>
        <v>3.96</v>
      </c>
      <c r="I100" s="60">
        <f t="shared" si="26"/>
        <v>4</v>
      </c>
      <c r="J100" s="60">
        <f t="shared" si="26"/>
        <v>4</v>
      </c>
      <c r="K100" s="60">
        <f t="shared" si="26"/>
        <v>0</v>
      </c>
      <c r="L100" s="60">
        <f t="shared" si="26"/>
        <v>0</v>
      </c>
      <c r="M100" s="60">
        <f t="shared" si="26"/>
        <v>0</v>
      </c>
      <c r="N100" s="60">
        <f t="shared" si="26"/>
        <v>0</v>
      </c>
      <c r="O100" s="60">
        <f t="shared" si="26"/>
        <v>0</v>
      </c>
      <c r="P100" s="60">
        <f t="shared" si="26"/>
        <v>0</v>
      </c>
      <c r="Q100" s="60">
        <f t="shared" si="26"/>
        <v>0</v>
      </c>
      <c r="R100" s="60">
        <f t="shared" si="26"/>
        <v>0</v>
      </c>
      <c r="S100" s="60">
        <f t="shared" si="26"/>
        <v>0</v>
      </c>
      <c r="T100" s="60">
        <f t="shared" si="26"/>
        <v>0</v>
      </c>
      <c r="U100" s="60">
        <f t="shared" si="26"/>
        <v>0</v>
      </c>
      <c r="V100" s="60">
        <f t="shared" si="26"/>
        <v>7.1150000000000002</v>
      </c>
      <c r="W100" s="60">
        <f t="shared" si="26"/>
        <v>11.6595</v>
      </c>
      <c r="X100" s="60">
        <f t="shared" si="26"/>
        <v>8.8800000000000008</v>
      </c>
      <c r="Y100" s="60">
        <f t="shared" si="26"/>
        <v>4.8650000000000002</v>
      </c>
      <c r="Z100" s="60">
        <f t="shared" si="26"/>
        <v>14.297499999999999</v>
      </c>
      <c r="AA100" s="60">
        <f t="shared" si="26"/>
        <v>15.5375</v>
      </c>
      <c r="AB100" s="62">
        <f t="shared" si="26"/>
        <v>16.212499999999999</v>
      </c>
    </row>
    <row r="101" ht="16.5">
      <c r="A101" s="34"/>
      <c r="B101" s="53">
        <v>46201</v>
      </c>
      <c r="C101" s="58">
        <f>SUMIF(E101:AB101,"&gt;0")</f>
        <v>184.33000000000001</v>
      </c>
      <c r="D101" s="59">
        <f>SUMIF(E101:AB101,"&lt;0")</f>
        <v>0</v>
      </c>
      <c r="E101" s="60">
        <f t="shared" ref="E101:AB101" si="27">E31+ABS(E66)</f>
        <v>12.0875</v>
      </c>
      <c r="F101" s="60">
        <f t="shared" si="27"/>
        <v>11.01</v>
      </c>
      <c r="G101" s="60">
        <f t="shared" si="27"/>
        <v>4.4124999999999996</v>
      </c>
      <c r="H101" s="60">
        <f t="shared" si="27"/>
        <v>3.3925000000000001</v>
      </c>
      <c r="I101" s="60">
        <f t="shared" si="27"/>
        <v>7.1550000000000002</v>
      </c>
      <c r="J101" s="60">
        <f t="shared" si="27"/>
        <v>4.5324999999999998</v>
      </c>
      <c r="K101" s="60">
        <f t="shared" si="27"/>
        <v>10.547499999999999</v>
      </c>
      <c r="L101" s="60">
        <f t="shared" si="27"/>
        <v>1.0275000000000001</v>
      </c>
      <c r="M101" s="60">
        <f t="shared" si="27"/>
        <v>8.4875000000000007</v>
      </c>
      <c r="N101" s="60">
        <f t="shared" si="27"/>
        <v>8.7249999999999996</v>
      </c>
      <c r="O101" s="60">
        <f t="shared" si="27"/>
        <v>0.052499999999999998</v>
      </c>
      <c r="P101" s="60">
        <f t="shared" si="27"/>
        <v>10.5425</v>
      </c>
      <c r="Q101" s="60">
        <f t="shared" si="27"/>
        <v>1.9924999999999999</v>
      </c>
      <c r="R101" s="60">
        <f t="shared" si="27"/>
        <v>0.087499999999999994</v>
      </c>
      <c r="S101" s="60">
        <f t="shared" si="27"/>
        <v>8.3825000000000003</v>
      </c>
      <c r="T101" s="60">
        <f t="shared" si="27"/>
        <v>8.3524999999999991</v>
      </c>
      <c r="U101" s="60">
        <f t="shared" si="27"/>
        <v>8.9175000000000004</v>
      </c>
      <c r="V101" s="60">
        <f t="shared" si="27"/>
        <v>8.5099999999999998</v>
      </c>
      <c r="W101" s="60">
        <f t="shared" si="27"/>
        <v>7.6600000000000001</v>
      </c>
      <c r="X101" s="60">
        <f t="shared" si="27"/>
        <v>8.7125000000000004</v>
      </c>
      <c r="Y101" s="60">
        <f t="shared" si="27"/>
        <v>3.9024999999999999</v>
      </c>
      <c r="Z101" s="60">
        <f t="shared" si="27"/>
        <v>14.925000000000001</v>
      </c>
      <c r="AA101" s="60">
        <f t="shared" si="27"/>
        <v>14.19</v>
      </c>
      <c r="AB101" s="62">
        <f t="shared" si="27"/>
        <v>16.725000000000001</v>
      </c>
    </row>
    <row r="102" ht="16.5">
      <c r="A102" s="34"/>
      <c r="B102" s="53">
        <v>46202</v>
      </c>
      <c r="C102" s="58">
        <f>SUMIF(E102:AB102,"&gt;0")</f>
        <v>193.035</v>
      </c>
      <c r="D102" s="59">
        <f>SUMIF(E102:AB102,"&lt;0")</f>
        <v>0</v>
      </c>
      <c r="E102" s="60">
        <f t="shared" ref="E102:AB102" si="28">E32+ABS(E67)</f>
        <v>8.5924999999999994</v>
      </c>
      <c r="F102" s="60">
        <f t="shared" si="28"/>
        <v>4.3324999999999996</v>
      </c>
      <c r="G102" s="60">
        <f t="shared" si="28"/>
        <v>3.9950000000000001</v>
      </c>
      <c r="H102" s="60">
        <f t="shared" si="28"/>
        <v>11.1325</v>
      </c>
      <c r="I102" s="60">
        <f t="shared" si="28"/>
        <v>12.074999999999999</v>
      </c>
      <c r="J102" s="60">
        <f t="shared" si="28"/>
        <v>2.3574999999999999</v>
      </c>
      <c r="K102" s="60">
        <f t="shared" si="28"/>
        <v>5.8375000000000004</v>
      </c>
      <c r="L102" s="60">
        <f t="shared" si="28"/>
        <v>7.7599999999999998</v>
      </c>
      <c r="M102" s="60">
        <f t="shared" si="28"/>
        <v>8.7825000000000006</v>
      </c>
      <c r="N102" s="60">
        <f t="shared" si="28"/>
        <v>9.3000000000000007</v>
      </c>
      <c r="O102" s="60">
        <f t="shared" si="28"/>
        <v>9.2974999999999994</v>
      </c>
      <c r="P102" s="60">
        <f t="shared" si="28"/>
        <v>9.3000000000000007</v>
      </c>
      <c r="Q102" s="60">
        <f t="shared" si="28"/>
        <v>9.3000000000000007</v>
      </c>
      <c r="R102" s="60">
        <f t="shared" si="28"/>
        <v>9.3000000000000007</v>
      </c>
      <c r="S102" s="60">
        <f t="shared" si="28"/>
        <v>8.7550000000000008</v>
      </c>
      <c r="T102" s="60">
        <f t="shared" si="28"/>
        <v>8.1875</v>
      </c>
      <c r="U102" s="60">
        <f t="shared" si="28"/>
        <v>1.97</v>
      </c>
      <c r="V102" s="60">
        <f t="shared" si="28"/>
        <v>4.3774999999999995</v>
      </c>
      <c r="W102" s="60">
        <f t="shared" si="28"/>
        <v>4.8875000000000002</v>
      </c>
      <c r="X102" s="60">
        <f t="shared" si="28"/>
        <v>7.7725</v>
      </c>
      <c r="Y102" s="60">
        <f t="shared" si="28"/>
        <v>10.18</v>
      </c>
      <c r="Z102" s="60">
        <f t="shared" si="28"/>
        <v>7.1200000000000001</v>
      </c>
      <c r="AA102" s="60">
        <f t="shared" si="28"/>
        <v>12.710000000000001</v>
      </c>
      <c r="AB102" s="62">
        <f t="shared" si="28"/>
        <v>15.7125</v>
      </c>
    </row>
    <row r="103" ht="16.5">
      <c r="A103" s="34"/>
      <c r="B103" s="53">
        <v>46203</v>
      </c>
      <c r="C103" s="58">
        <f>SUMIF(E103:AB103,"&gt;0")</f>
        <v>186.25000000000006</v>
      </c>
      <c r="D103" s="59">
        <f>SUMIF(E103:AB103,"&lt;0")</f>
        <v>0</v>
      </c>
      <c r="E103" s="60">
        <f t="shared" ref="E103:AB103" si="29">E33+ABS(E68)</f>
        <v>9.8574999999999999</v>
      </c>
      <c r="F103" s="60">
        <f t="shared" si="29"/>
        <v>2.9975000000000001</v>
      </c>
      <c r="G103" s="60">
        <f t="shared" si="29"/>
        <v>3.0499999999999998</v>
      </c>
      <c r="H103" s="60">
        <f t="shared" si="29"/>
        <v>4</v>
      </c>
      <c r="I103" s="60">
        <f t="shared" si="29"/>
        <v>4</v>
      </c>
      <c r="J103" s="60">
        <f t="shared" si="29"/>
        <v>8.2175000000000011</v>
      </c>
      <c r="K103" s="60">
        <f t="shared" si="29"/>
        <v>7.5025000000000004</v>
      </c>
      <c r="L103" s="60">
        <f t="shared" si="29"/>
        <v>1.075</v>
      </c>
      <c r="M103" s="60">
        <f t="shared" si="29"/>
        <v>3.7349999999999999</v>
      </c>
      <c r="N103" s="60">
        <f t="shared" si="29"/>
        <v>7.835</v>
      </c>
      <c r="O103" s="60">
        <f t="shared" si="29"/>
        <v>2.98</v>
      </c>
      <c r="P103" s="60">
        <f t="shared" si="29"/>
        <v>7.3875000000000002</v>
      </c>
      <c r="Q103" s="60">
        <f t="shared" si="29"/>
        <v>12.307499999999999</v>
      </c>
      <c r="R103" s="60">
        <f t="shared" si="29"/>
        <v>11.2675</v>
      </c>
      <c r="S103" s="60">
        <f t="shared" si="29"/>
        <v>9.6974999999999998</v>
      </c>
      <c r="T103" s="60">
        <f t="shared" si="29"/>
        <v>8.5274999999999999</v>
      </c>
      <c r="U103" s="60">
        <f t="shared" si="29"/>
        <v>11.175000000000001</v>
      </c>
      <c r="V103" s="60">
        <f t="shared" si="29"/>
        <v>11.327500000000001</v>
      </c>
      <c r="W103" s="60">
        <f t="shared" si="29"/>
        <v>12.555</v>
      </c>
      <c r="X103" s="60">
        <f t="shared" si="29"/>
        <v>13.115</v>
      </c>
      <c r="Y103" s="60">
        <f t="shared" si="29"/>
        <v>8.8625000000000007</v>
      </c>
      <c r="Z103" s="60">
        <f t="shared" si="29"/>
        <v>12.172499999999999</v>
      </c>
      <c r="AA103" s="60">
        <f t="shared" si="29"/>
        <v>11.025</v>
      </c>
      <c r="AB103" s="62">
        <f t="shared" si="29"/>
        <v>1.5800000000000001</v>
      </c>
    </row>
    <row r="104" ht="15.75">
      <c r="A104" s="34"/>
      <c r="B104" s="54"/>
      <c r="C104" s="63">
        <f>SUMIF(E104:AB104,"&gt;0")</f>
        <v>0</v>
      </c>
      <c r="D104" s="64">
        <f>SUMIF(E104:AB104,"&lt;0")</f>
        <v>0</v>
      </c>
      <c r="E104" s="65">
        <f>E34+E69</f>
        <v>0</v>
      </c>
      <c r="F104" s="65">
        <f t="shared" ref="F104:AB104" si="30">F34+F69</f>
        <v>0</v>
      </c>
      <c r="G104" s="65">
        <f t="shared" si="30"/>
        <v>0</v>
      </c>
      <c r="H104" s="65">
        <f t="shared" si="30"/>
        <v>0</v>
      </c>
      <c r="I104" s="65">
        <f t="shared" si="30"/>
        <v>0</v>
      </c>
      <c r="J104" s="65">
        <f t="shared" si="30"/>
        <v>0</v>
      </c>
      <c r="K104" s="65">
        <f t="shared" si="30"/>
        <v>0</v>
      </c>
      <c r="L104" s="65">
        <f t="shared" si="30"/>
        <v>0</v>
      </c>
      <c r="M104" s="65">
        <f t="shared" si="30"/>
        <v>0</v>
      </c>
      <c r="N104" s="65">
        <f t="shared" si="30"/>
        <v>0</v>
      </c>
      <c r="O104" s="65">
        <f t="shared" si="30"/>
        <v>0</v>
      </c>
      <c r="P104" s="65">
        <f t="shared" si="30"/>
        <v>0</v>
      </c>
      <c r="Q104" s="65">
        <f t="shared" si="30"/>
        <v>0</v>
      </c>
      <c r="R104" s="65">
        <f t="shared" si="30"/>
        <v>0</v>
      </c>
      <c r="S104" s="65">
        <f t="shared" si="30"/>
        <v>0</v>
      </c>
      <c r="T104" s="65">
        <f t="shared" si="30"/>
        <v>0</v>
      </c>
      <c r="U104" s="65">
        <f t="shared" si="30"/>
        <v>0</v>
      </c>
      <c r="V104" s="65">
        <f t="shared" si="30"/>
        <v>0</v>
      </c>
      <c r="W104" s="65">
        <f t="shared" si="30"/>
        <v>0</v>
      </c>
      <c r="X104" s="65">
        <f t="shared" si="30"/>
        <v>0</v>
      </c>
      <c r="Y104" s="65">
        <f t="shared" si="30"/>
        <v>0</v>
      </c>
      <c r="Z104" s="65">
        <f t="shared" si="30"/>
        <v>0</v>
      </c>
      <c r="AA104" s="65">
        <f t="shared" si="30"/>
        <v>0</v>
      </c>
      <c r="AB104" s="66">
        <f t="shared" si="30"/>
        <v>0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workbookViewId="0">
      <selection activeCell="E4" sqref="E4"/>
    </sheetView>
  </sheetViews>
  <sheetFormatPr defaultRowHeight="15"/>
  <cols>
    <col min="1" max="1" width="5.710938" customWidth="1"/>
    <col min="2" max="2" width="10.71094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>
      <c r="A2" s="34"/>
      <c r="B2" s="35" t="s">
        <v>37</v>
      </c>
      <c r="C2" s="36" t="s">
        <v>38</v>
      </c>
      <c r="D2" s="37"/>
      <c r="E2" s="38" t="s">
        <v>42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</row>
    <row r="4" ht="17.25">
      <c r="A4" s="34"/>
      <c r="B4" s="47">
        <v>46174</v>
      </c>
      <c r="C4" s="48">
        <f>SUM(E4:AB4)</f>
        <v>55</v>
      </c>
      <c r="D4" s="49"/>
      <c r="E4" s="50">
        <v>19.800000000000001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1">
        <v>7.5999999999999996</v>
      </c>
      <c r="M4" s="51">
        <v>0</v>
      </c>
      <c r="N4" s="51">
        <v>0</v>
      </c>
      <c r="O4" s="51">
        <v>0</v>
      </c>
      <c r="P4" s="51">
        <v>0</v>
      </c>
      <c r="Q4" s="51">
        <v>0</v>
      </c>
      <c r="R4" s="51">
        <v>0</v>
      </c>
      <c r="S4" s="51">
        <v>0</v>
      </c>
      <c r="T4" s="51">
        <v>16</v>
      </c>
      <c r="U4" s="51">
        <v>11.6</v>
      </c>
      <c r="V4" s="51">
        <v>0</v>
      </c>
      <c r="W4" s="51">
        <v>0</v>
      </c>
      <c r="X4" s="51">
        <v>0</v>
      </c>
      <c r="Y4" s="51">
        <v>0</v>
      </c>
      <c r="Z4" s="51">
        <v>0</v>
      </c>
      <c r="AA4" s="51">
        <v>0</v>
      </c>
      <c r="AB4" s="52">
        <v>0</v>
      </c>
    </row>
    <row r="5" ht="16.5">
      <c r="A5" s="34"/>
      <c r="B5" s="53">
        <v>46175</v>
      </c>
      <c r="C5" s="48">
        <f>SUM(E5:AB5)</f>
        <v>879.38333331999991</v>
      </c>
      <c r="D5" s="49"/>
      <c r="E5" s="50">
        <v>22.666666670000001</v>
      </c>
      <c r="F5" s="51">
        <v>0</v>
      </c>
      <c r="G5" s="51">
        <v>0</v>
      </c>
      <c r="H5" s="51">
        <v>0</v>
      </c>
      <c r="I5" s="51">
        <v>0</v>
      </c>
      <c r="J5" s="51">
        <v>0</v>
      </c>
      <c r="K5" s="51">
        <v>8.8833333299999993</v>
      </c>
      <c r="L5" s="51">
        <v>76.633333329999999</v>
      </c>
      <c r="M5" s="51">
        <v>107.40000000000001</v>
      </c>
      <c r="N5" s="51">
        <v>120</v>
      </c>
      <c r="O5" s="51">
        <v>120</v>
      </c>
      <c r="P5" s="51">
        <v>82</v>
      </c>
      <c r="Q5" s="51">
        <v>15.199999999999999</v>
      </c>
      <c r="R5" s="51">
        <v>88.400000000000006</v>
      </c>
      <c r="S5" s="51">
        <v>45.133333329999999</v>
      </c>
      <c r="T5" s="51">
        <v>4.7999999999999998</v>
      </c>
      <c r="U5" s="51">
        <v>9.3333333300000003</v>
      </c>
      <c r="V5" s="51">
        <v>88</v>
      </c>
      <c r="W5" s="51">
        <v>66.933333329999996</v>
      </c>
      <c r="X5" s="51">
        <v>24</v>
      </c>
      <c r="Y5" s="51">
        <v>0</v>
      </c>
      <c r="Z5" s="51">
        <v>0</v>
      </c>
      <c r="AA5" s="51">
        <v>0</v>
      </c>
      <c r="AB5" s="52">
        <v>0</v>
      </c>
    </row>
    <row r="6" ht="16.5">
      <c r="A6" s="34"/>
      <c r="B6" s="53">
        <v>46176</v>
      </c>
      <c r="C6" s="48">
        <f>SUM(E6:AB6)</f>
        <v>96.133333339999993</v>
      </c>
      <c r="D6" s="49"/>
      <c r="E6" s="50">
        <v>0</v>
      </c>
      <c r="F6" s="51">
        <v>0</v>
      </c>
      <c r="G6" s="51">
        <v>0</v>
      </c>
      <c r="H6" s="51">
        <v>0</v>
      </c>
      <c r="I6" s="51">
        <v>0</v>
      </c>
      <c r="J6" s="51">
        <v>0</v>
      </c>
      <c r="K6" s="51">
        <v>0</v>
      </c>
      <c r="L6" s="51">
        <v>0</v>
      </c>
      <c r="M6" s="51">
        <v>0</v>
      </c>
      <c r="N6" s="51">
        <v>0</v>
      </c>
      <c r="O6" s="51">
        <v>10</v>
      </c>
      <c r="P6" s="51">
        <v>6</v>
      </c>
      <c r="Q6" s="51">
        <v>0</v>
      </c>
      <c r="R6" s="51">
        <v>0</v>
      </c>
      <c r="S6" s="51">
        <v>0</v>
      </c>
      <c r="T6" s="51">
        <v>26.666666670000001</v>
      </c>
      <c r="U6" s="51">
        <v>45.866666670000001</v>
      </c>
      <c r="V6" s="51">
        <v>0</v>
      </c>
      <c r="W6" s="51">
        <v>0</v>
      </c>
      <c r="X6" s="51">
        <v>0</v>
      </c>
      <c r="Y6" s="51">
        <v>0</v>
      </c>
      <c r="Z6" s="51">
        <v>0</v>
      </c>
      <c r="AA6" s="51">
        <v>7.5999999999999996</v>
      </c>
      <c r="AB6" s="52">
        <v>0</v>
      </c>
    </row>
    <row r="7" ht="16.5">
      <c r="A7" s="34"/>
      <c r="B7" s="53">
        <v>46177</v>
      </c>
      <c r="C7" s="48">
        <f>SUM(E7:AB7)</f>
        <v>73.549999999999997</v>
      </c>
      <c r="D7" s="49"/>
      <c r="E7" s="50">
        <v>0</v>
      </c>
      <c r="F7" s="51">
        <v>0</v>
      </c>
      <c r="G7" s="51">
        <v>0</v>
      </c>
      <c r="H7" s="51">
        <v>0</v>
      </c>
      <c r="I7" s="51">
        <v>0</v>
      </c>
      <c r="J7" s="51">
        <v>0</v>
      </c>
      <c r="K7" s="51">
        <v>29.75</v>
      </c>
      <c r="L7" s="51">
        <v>43.799999999999997</v>
      </c>
      <c r="M7" s="51">
        <v>0</v>
      </c>
      <c r="N7" s="51">
        <v>0</v>
      </c>
      <c r="O7" s="51">
        <v>0</v>
      </c>
      <c r="P7" s="51">
        <v>0</v>
      </c>
      <c r="Q7" s="51">
        <v>0</v>
      </c>
      <c r="R7" s="51">
        <v>0</v>
      </c>
      <c r="S7" s="51">
        <v>0</v>
      </c>
      <c r="T7" s="51">
        <v>0</v>
      </c>
      <c r="U7" s="51">
        <v>0</v>
      </c>
      <c r="V7" s="51">
        <v>0</v>
      </c>
      <c r="W7" s="51">
        <v>0</v>
      </c>
      <c r="X7" s="51">
        <v>0</v>
      </c>
      <c r="Y7" s="51">
        <v>0</v>
      </c>
      <c r="Z7" s="51">
        <v>0</v>
      </c>
      <c r="AA7" s="51">
        <v>0</v>
      </c>
      <c r="AB7" s="52">
        <v>0</v>
      </c>
    </row>
    <row r="8" ht="16.5">
      <c r="A8" s="34"/>
      <c r="B8" s="53">
        <v>46178</v>
      </c>
      <c r="C8" s="48">
        <f>SUM(E8:AB8)</f>
        <v>0</v>
      </c>
      <c r="D8" s="49"/>
      <c r="E8" s="50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2">
        <v>0</v>
      </c>
    </row>
    <row r="9" ht="16.5">
      <c r="A9" s="34"/>
      <c r="B9" s="53">
        <v>46179</v>
      </c>
      <c r="C9" s="48">
        <f>SUM(E9:AB9)</f>
        <v>64.133333329999999</v>
      </c>
      <c r="D9" s="49"/>
      <c r="E9" s="50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14.800000000000001</v>
      </c>
      <c r="L9" s="51">
        <v>14.4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1">
        <v>17.600000000000001</v>
      </c>
      <c r="S9" s="51">
        <v>16</v>
      </c>
      <c r="T9" s="51">
        <v>0</v>
      </c>
      <c r="U9" s="51">
        <v>0</v>
      </c>
      <c r="V9" s="51">
        <v>1.3333333300000001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2">
        <v>0</v>
      </c>
    </row>
    <row r="10" ht="16.5">
      <c r="A10" s="34"/>
      <c r="B10" s="53">
        <v>46180</v>
      </c>
      <c r="C10" s="48">
        <f>SUM(E10:AB10)</f>
        <v>173.40000000000001</v>
      </c>
      <c r="D10" s="49"/>
      <c r="E10" s="50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1">
        <v>0</v>
      </c>
      <c r="S10" s="51">
        <v>10.800000000000001</v>
      </c>
      <c r="T10" s="51">
        <v>24</v>
      </c>
      <c r="U10" s="51">
        <v>24</v>
      </c>
      <c r="V10" s="51">
        <v>24</v>
      </c>
      <c r="W10" s="51">
        <v>5.2000000000000002</v>
      </c>
      <c r="X10" s="51">
        <v>0</v>
      </c>
      <c r="Y10" s="51">
        <v>0</v>
      </c>
      <c r="Z10" s="51">
        <v>12.800000000000001</v>
      </c>
      <c r="AA10" s="51">
        <v>24</v>
      </c>
      <c r="AB10" s="52">
        <v>48.600000000000001</v>
      </c>
    </row>
    <row r="11" ht="16.5">
      <c r="A11" s="34"/>
      <c r="B11" s="53">
        <v>46181</v>
      </c>
      <c r="C11" s="48">
        <f>SUM(E11:AB11)</f>
        <v>413.96666667000005</v>
      </c>
      <c r="D11" s="49"/>
      <c r="E11" s="50">
        <v>18.666666670000001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26</v>
      </c>
      <c r="S11" s="51">
        <v>10.4</v>
      </c>
      <c r="T11" s="51">
        <v>39.466666670000002</v>
      </c>
      <c r="U11" s="51">
        <v>94</v>
      </c>
      <c r="V11" s="51">
        <v>106</v>
      </c>
      <c r="W11" s="51">
        <v>93.333333330000002</v>
      </c>
      <c r="X11" s="51">
        <v>26.100000000000001</v>
      </c>
      <c r="Y11" s="51">
        <v>0</v>
      </c>
      <c r="Z11" s="51">
        <v>0</v>
      </c>
      <c r="AA11" s="51">
        <v>0</v>
      </c>
      <c r="AB11" s="52">
        <v>0</v>
      </c>
    </row>
    <row r="12" ht="16.5">
      <c r="A12" s="34"/>
      <c r="B12" s="53">
        <v>46182</v>
      </c>
      <c r="C12" s="48">
        <f>SUM(E12:AB12)</f>
        <v>197.20000000000002</v>
      </c>
      <c r="D12" s="49"/>
      <c r="E12" s="50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8.6666666699999997</v>
      </c>
      <c r="M12" s="51">
        <v>20</v>
      </c>
      <c r="N12" s="51">
        <v>16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9.7333333300000007</v>
      </c>
      <c r="W12" s="51">
        <v>28</v>
      </c>
      <c r="X12" s="51">
        <v>24</v>
      </c>
      <c r="Y12" s="51">
        <v>24</v>
      </c>
      <c r="Z12" s="51">
        <v>24</v>
      </c>
      <c r="AA12" s="51">
        <v>24</v>
      </c>
      <c r="AB12" s="52">
        <v>18.800000000000001</v>
      </c>
    </row>
    <row r="13" ht="16.5">
      <c r="A13" s="34"/>
      <c r="B13" s="53">
        <v>46183</v>
      </c>
      <c r="C13" s="48">
        <f>SUM(E13:AB13)</f>
        <v>83.400000000000006</v>
      </c>
      <c r="D13" s="49"/>
      <c r="E13" s="50">
        <v>19.199999999999999</v>
      </c>
      <c r="F13" s="51">
        <v>19.600000000000001</v>
      </c>
      <c r="G13" s="51">
        <v>0</v>
      </c>
      <c r="H13" s="51">
        <v>0</v>
      </c>
      <c r="I13" s="51">
        <v>0</v>
      </c>
      <c r="J13" s="51">
        <v>13.03333333</v>
      </c>
      <c r="K13" s="51">
        <v>19.166666670000001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  <c r="Q13" s="51">
        <v>0</v>
      </c>
      <c r="R13" s="51">
        <v>0</v>
      </c>
      <c r="S13" s="51">
        <v>0</v>
      </c>
      <c r="T13" s="51">
        <v>12.4</v>
      </c>
      <c r="U13" s="51">
        <v>0</v>
      </c>
      <c r="V13" s="51">
        <v>0</v>
      </c>
      <c r="W13" s="51">
        <v>0</v>
      </c>
      <c r="X13" s="51">
        <v>0</v>
      </c>
      <c r="Y13" s="51">
        <v>0</v>
      </c>
      <c r="Z13" s="51">
        <v>0</v>
      </c>
      <c r="AA13" s="51">
        <v>0</v>
      </c>
      <c r="AB13" s="52">
        <v>0</v>
      </c>
    </row>
    <row r="14" ht="16.5">
      <c r="A14" s="34"/>
      <c r="B14" s="53">
        <v>46184</v>
      </c>
      <c r="C14" s="48">
        <f>SUM(E14:AB14)</f>
        <v>170.20000000000002</v>
      </c>
      <c r="D14" s="49"/>
      <c r="E14" s="50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21.93333333</v>
      </c>
      <c r="L14" s="51">
        <v>47</v>
      </c>
      <c r="M14" s="51">
        <v>62.600000000000001</v>
      </c>
      <c r="N14" s="51">
        <v>16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22.666666670000001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2">
        <v>0</v>
      </c>
    </row>
    <row r="15" ht="16.5">
      <c r="A15" s="34"/>
      <c r="B15" s="53">
        <v>46185</v>
      </c>
      <c r="C15" s="48">
        <f>SUM(E15:AB15)</f>
        <v>14.4</v>
      </c>
      <c r="D15" s="49"/>
      <c r="E15" s="50">
        <v>14.4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2">
        <v>0</v>
      </c>
    </row>
    <row r="16" ht="16.5">
      <c r="A16" s="34"/>
      <c r="B16" s="53">
        <v>46186</v>
      </c>
      <c r="C16" s="48">
        <f>SUM(E16:AB16)</f>
        <v>0</v>
      </c>
      <c r="D16" s="49"/>
      <c r="E16" s="50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2">
        <v>0</v>
      </c>
    </row>
    <row r="17" ht="16.5">
      <c r="A17" s="34"/>
      <c r="B17" s="53">
        <v>46187</v>
      </c>
      <c r="C17" s="48">
        <f>SUM(E17:AB17)</f>
        <v>0</v>
      </c>
      <c r="D17" s="49"/>
      <c r="E17" s="50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2">
        <v>0</v>
      </c>
    </row>
    <row r="18" ht="16.5">
      <c r="A18" s="34"/>
      <c r="B18" s="53">
        <v>46188</v>
      </c>
      <c r="C18" s="48">
        <f>SUM(E18:AB18)</f>
        <v>0</v>
      </c>
      <c r="D18" s="49"/>
      <c r="E18" s="50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2">
        <v>0</v>
      </c>
    </row>
    <row r="19" ht="16.5">
      <c r="A19" s="34"/>
      <c r="B19" s="53">
        <v>46189</v>
      </c>
      <c r="C19" s="48">
        <f>SUM(E19:AB19)</f>
        <v>201.33333334</v>
      </c>
      <c r="D19" s="49"/>
      <c r="E19" s="50">
        <v>22.666666670000001</v>
      </c>
      <c r="F19" s="51">
        <v>24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24</v>
      </c>
      <c r="S19" s="51">
        <v>64</v>
      </c>
      <c r="T19" s="51">
        <v>40</v>
      </c>
      <c r="U19" s="51">
        <v>26.666666670000001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2">
        <v>0</v>
      </c>
    </row>
    <row r="20" ht="16.5">
      <c r="A20" s="34"/>
      <c r="B20" s="53">
        <v>46190</v>
      </c>
      <c r="C20" s="48">
        <f>SUM(E20:AB20)</f>
        <v>384</v>
      </c>
      <c r="D20" s="49"/>
      <c r="E20" s="50">
        <v>0</v>
      </c>
      <c r="F20" s="51">
        <v>0</v>
      </c>
      <c r="G20" s="51">
        <v>0</v>
      </c>
      <c r="H20" s="51">
        <v>0</v>
      </c>
      <c r="I20" s="51">
        <v>0</v>
      </c>
      <c r="J20" s="51">
        <v>20</v>
      </c>
      <c r="K20" s="51">
        <v>0</v>
      </c>
      <c r="L20" s="51">
        <v>30.800000000000001</v>
      </c>
      <c r="M20" s="51">
        <v>44</v>
      </c>
      <c r="N20" s="51">
        <v>17.666666670000001</v>
      </c>
      <c r="O20" s="51">
        <v>0</v>
      </c>
      <c r="P20" s="51">
        <v>0</v>
      </c>
      <c r="Q20" s="51">
        <v>0</v>
      </c>
      <c r="R20" s="51">
        <v>8.8000000000000007</v>
      </c>
      <c r="S20" s="51">
        <v>88</v>
      </c>
      <c r="T20" s="51">
        <v>88.333333330000002</v>
      </c>
      <c r="U20" s="51">
        <v>80</v>
      </c>
      <c r="V20" s="51">
        <v>6.4000000000000004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2">
        <v>0</v>
      </c>
    </row>
    <row r="21" ht="16.5">
      <c r="A21" s="34"/>
      <c r="B21" s="53">
        <v>46191</v>
      </c>
      <c r="C21" s="48">
        <f>SUM(E21:AB21)</f>
        <v>477.93333333999999</v>
      </c>
      <c r="D21" s="49"/>
      <c r="E21" s="50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24.649999999999999</v>
      </c>
      <c r="L21" s="51">
        <v>6.7166666700000004</v>
      </c>
      <c r="M21" s="51">
        <v>27.06666667</v>
      </c>
      <c r="N21" s="51">
        <v>29.866666670000001</v>
      </c>
      <c r="O21" s="51">
        <v>0</v>
      </c>
      <c r="P21" s="51">
        <v>14.93333333</v>
      </c>
      <c r="Q21" s="51">
        <v>56</v>
      </c>
      <c r="R21" s="51">
        <v>56</v>
      </c>
      <c r="S21" s="51">
        <v>56</v>
      </c>
      <c r="T21" s="51">
        <v>67.200000000000003</v>
      </c>
      <c r="U21" s="51">
        <v>67.200000000000003</v>
      </c>
      <c r="V21" s="51">
        <v>30</v>
      </c>
      <c r="W21" s="51">
        <v>28.800000000000001</v>
      </c>
      <c r="X21" s="51">
        <v>0</v>
      </c>
      <c r="Y21" s="51">
        <v>0</v>
      </c>
      <c r="Z21" s="51">
        <v>13.5</v>
      </c>
      <c r="AA21" s="51">
        <v>0</v>
      </c>
      <c r="AB21" s="52">
        <v>0</v>
      </c>
    </row>
    <row r="22" ht="16.5">
      <c r="A22" s="34"/>
      <c r="B22" s="53">
        <v>46192</v>
      </c>
      <c r="C22" s="48">
        <f>SUM(E22:AB22)</f>
        <v>242.13333332999997</v>
      </c>
      <c r="D22" s="49"/>
      <c r="E22" s="50">
        <v>6.6666666699999997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32.133333329999999</v>
      </c>
      <c r="Q22" s="51">
        <v>40.933333330000004</v>
      </c>
      <c r="R22" s="51">
        <v>43.466666670000002</v>
      </c>
      <c r="S22" s="51">
        <v>51.733333330000001</v>
      </c>
      <c r="T22" s="51">
        <v>11.199999999999999</v>
      </c>
      <c r="U22" s="51">
        <v>56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2">
        <v>0</v>
      </c>
    </row>
    <row r="23" ht="16.5">
      <c r="A23" s="34"/>
      <c r="B23" s="53">
        <v>46193</v>
      </c>
      <c r="C23" s="48">
        <f>SUM(E23:AB23)</f>
        <v>300.06666666000001</v>
      </c>
      <c r="D23" s="49"/>
      <c r="E23" s="50">
        <v>8.3333333300000003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22.733333330000001</v>
      </c>
      <c r="L23" s="51">
        <v>29.333333329999999</v>
      </c>
      <c r="M23" s="51">
        <v>0</v>
      </c>
      <c r="N23" s="51">
        <v>0</v>
      </c>
      <c r="O23" s="51">
        <v>0</v>
      </c>
      <c r="P23" s="51">
        <v>0</v>
      </c>
      <c r="Q23" s="51">
        <v>30.06666667</v>
      </c>
      <c r="R23" s="51">
        <v>44</v>
      </c>
      <c r="S23" s="51">
        <v>44</v>
      </c>
      <c r="T23" s="51">
        <v>53.600000000000001</v>
      </c>
      <c r="U23" s="51">
        <v>68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2">
        <v>0</v>
      </c>
    </row>
    <row r="24" ht="16.5">
      <c r="A24" s="34"/>
      <c r="B24" s="53">
        <v>46194</v>
      </c>
      <c r="C24" s="48">
        <f>SUM(E24:AB24)</f>
        <v>163.73333332999999</v>
      </c>
      <c r="D24" s="49"/>
      <c r="E24" s="50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45.466666670000002</v>
      </c>
      <c r="L24" s="51">
        <v>0</v>
      </c>
      <c r="M24" s="51">
        <v>0</v>
      </c>
      <c r="N24" s="51">
        <v>0</v>
      </c>
      <c r="O24" s="51">
        <v>12.66666667</v>
      </c>
      <c r="P24" s="51">
        <v>18</v>
      </c>
      <c r="Q24" s="51">
        <v>7.3333333300000003</v>
      </c>
      <c r="R24" s="51">
        <v>23.333333329999999</v>
      </c>
      <c r="S24" s="51">
        <v>23.333333329999999</v>
      </c>
      <c r="T24" s="51">
        <v>17.333333329999999</v>
      </c>
      <c r="U24" s="51">
        <v>6</v>
      </c>
      <c r="V24" s="51">
        <v>10.266666669999999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2">
        <v>0</v>
      </c>
    </row>
    <row r="25" ht="16.5">
      <c r="A25" s="34"/>
      <c r="B25" s="53">
        <v>46195</v>
      </c>
      <c r="C25" s="48">
        <f>SUM(E25:AB25)</f>
        <v>162.19999999999999</v>
      </c>
      <c r="D25" s="49"/>
      <c r="E25" s="50">
        <v>0</v>
      </c>
      <c r="F25" s="51">
        <v>0</v>
      </c>
      <c r="G25" s="51">
        <v>0</v>
      </c>
      <c r="H25" s="51">
        <v>0</v>
      </c>
      <c r="I25" s="51">
        <v>0</v>
      </c>
      <c r="J25" s="51">
        <v>28.800000000000001</v>
      </c>
      <c r="K25" s="51">
        <v>0</v>
      </c>
      <c r="L25" s="51">
        <v>24.800000000000001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24</v>
      </c>
      <c r="T25" s="51">
        <v>12.93333333</v>
      </c>
      <c r="U25" s="51">
        <v>71.666666669999998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2">
        <v>0</v>
      </c>
    </row>
    <row r="26" ht="16.5">
      <c r="A26" s="34"/>
      <c r="B26" s="53">
        <v>46196</v>
      </c>
      <c r="C26" s="48">
        <f>SUM(E26:AB26)</f>
        <v>267.06666667000002</v>
      </c>
      <c r="D26" s="49"/>
      <c r="E26" s="50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2.3333333299999999</v>
      </c>
      <c r="L26" s="51">
        <v>55</v>
      </c>
      <c r="M26" s="51">
        <v>40</v>
      </c>
      <c r="N26" s="51">
        <v>0</v>
      </c>
      <c r="O26" s="51">
        <v>0</v>
      </c>
      <c r="P26" s="51">
        <v>0</v>
      </c>
      <c r="Q26" s="51">
        <v>20.399999999999999</v>
      </c>
      <c r="R26" s="51">
        <v>61.866666670000001</v>
      </c>
      <c r="S26" s="51">
        <v>0</v>
      </c>
      <c r="T26" s="51">
        <v>20</v>
      </c>
      <c r="U26" s="51">
        <v>0</v>
      </c>
      <c r="V26" s="51">
        <v>18.666666670000001</v>
      </c>
      <c r="W26" s="51">
        <v>0</v>
      </c>
      <c r="X26" s="51">
        <v>0</v>
      </c>
      <c r="Y26" s="51">
        <v>0</v>
      </c>
      <c r="Z26" s="51">
        <v>0</v>
      </c>
      <c r="AA26" s="51">
        <v>13.6</v>
      </c>
      <c r="AB26" s="52">
        <v>35.200000000000003</v>
      </c>
    </row>
    <row r="27" ht="16.5">
      <c r="A27" s="34"/>
      <c r="B27" s="53">
        <v>46197</v>
      </c>
      <c r="C27" s="48">
        <f>SUM(E27:AB27)</f>
        <v>157.43333332999998</v>
      </c>
      <c r="D27" s="49"/>
      <c r="E27" s="50">
        <v>6</v>
      </c>
      <c r="F27" s="51">
        <v>40</v>
      </c>
      <c r="G27" s="51">
        <v>36</v>
      </c>
      <c r="H27" s="51">
        <v>0</v>
      </c>
      <c r="I27" s="51">
        <v>0</v>
      </c>
      <c r="J27" s="51">
        <v>0</v>
      </c>
      <c r="K27" s="51">
        <v>14.1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7.2000000000000002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18.800000000000001</v>
      </c>
      <c r="AA27" s="51">
        <v>0</v>
      </c>
      <c r="AB27" s="52">
        <v>35.333333330000002</v>
      </c>
    </row>
    <row r="28" ht="16.5">
      <c r="A28" s="34"/>
      <c r="B28" s="53">
        <v>46198</v>
      </c>
      <c r="C28" s="48">
        <f>SUM(E28:AB28)</f>
        <v>114.66666667</v>
      </c>
      <c r="D28" s="49"/>
      <c r="E28" s="50">
        <v>0</v>
      </c>
      <c r="F28" s="51">
        <v>30.800000000000001</v>
      </c>
      <c r="G28" s="51">
        <v>24</v>
      </c>
      <c r="H28" s="51">
        <v>12.4</v>
      </c>
      <c r="I28" s="51">
        <v>0</v>
      </c>
      <c r="J28" s="51">
        <v>0</v>
      </c>
      <c r="K28" s="51">
        <v>18.800000000000001</v>
      </c>
      <c r="L28" s="51">
        <v>24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4.6666666699999997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2">
        <v>0</v>
      </c>
    </row>
    <row r="29" ht="16.5">
      <c r="A29" s="34"/>
      <c r="B29" s="53">
        <v>46199</v>
      </c>
      <c r="C29" s="48">
        <f>SUM(E29:AB29)</f>
        <v>100</v>
      </c>
      <c r="D29" s="49"/>
      <c r="E29" s="50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7.3333333300000003</v>
      </c>
      <c r="S29" s="51">
        <v>70</v>
      </c>
      <c r="T29" s="51">
        <v>22.666666670000001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2">
        <v>0</v>
      </c>
    </row>
    <row r="30" ht="16.5">
      <c r="A30" s="34"/>
      <c r="B30" s="53">
        <v>46200</v>
      </c>
      <c r="C30" s="48">
        <f>SUM(E30:AB30)</f>
        <v>146.93333333000001</v>
      </c>
      <c r="D30" s="49"/>
      <c r="E30" s="50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4</v>
      </c>
      <c r="R30" s="51">
        <v>33.399999999999999</v>
      </c>
      <c r="S30" s="51">
        <v>84</v>
      </c>
      <c r="T30" s="51">
        <v>25.533333330000001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2">
        <v>0</v>
      </c>
    </row>
    <row r="31" ht="16.5">
      <c r="A31" s="34"/>
      <c r="B31" s="53">
        <v>46201</v>
      </c>
      <c r="C31" s="48">
        <f>SUM(E31:AB31)</f>
        <v>19.600000000000001</v>
      </c>
      <c r="D31" s="49"/>
      <c r="E31" s="50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12.800000000000001</v>
      </c>
      <c r="T31" s="51">
        <v>6.7999999999999998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2">
        <v>0</v>
      </c>
    </row>
    <row r="32" ht="16.5">
      <c r="A32" s="34"/>
      <c r="B32" s="53">
        <v>46202</v>
      </c>
      <c r="C32" s="48">
        <f>SUM(E32:AB32)</f>
        <v>195.73333332999999</v>
      </c>
      <c r="D32" s="49"/>
      <c r="E32" s="50">
        <v>8.8000000000000007</v>
      </c>
      <c r="F32" s="51">
        <v>13.6</v>
      </c>
      <c r="G32" s="51">
        <v>12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5.3333333300000003</v>
      </c>
      <c r="X32" s="51">
        <v>40</v>
      </c>
      <c r="Y32" s="51">
        <v>40</v>
      </c>
      <c r="Z32" s="51">
        <v>40</v>
      </c>
      <c r="AA32" s="51">
        <v>36</v>
      </c>
      <c r="AB32" s="52">
        <v>0</v>
      </c>
    </row>
    <row r="33" ht="16.5">
      <c r="A33" s="34"/>
      <c r="B33" s="53">
        <v>46203</v>
      </c>
      <c r="C33" s="48">
        <f>SUM(E33:AB33)</f>
        <v>441.33333332999996</v>
      </c>
      <c r="D33" s="49"/>
      <c r="E33" s="50">
        <v>37.600000000000001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5.5999999999999996</v>
      </c>
      <c r="M33" s="51">
        <v>0</v>
      </c>
      <c r="N33" s="51">
        <v>0</v>
      </c>
      <c r="O33" s="51">
        <v>0</v>
      </c>
      <c r="P33" s="51">
        <v>0</v>
      </c>
      <c r="Q33" s="51">
        <v>32</v>
      </c>
      <c r="R33" s="51">
        <v>79.333333330000002</v>
      </c>
      <c r="S33" s="51">
        <v>110.66666667</v>
      </c>
      <c r="T33" s="51">
        <v>120</v>
      </c>
      <c r="U33" s="51">
        <v>26.133333329999999</v>
      </c>
      <c r="V33" s="51">
        <v>30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2">
        <v>0</v>
      </c>
    </row>
    <row r="34" ht="15.75">
      <c r="A34" s="34"/>
      <c r="B34" s="54"/>
      <c r="C34" s="55">
        <f>SUM(E34:AB34)</f>
        <v>0</v>
      </c>
      <c r="D34" s="56"/>
      <c r="E34" s="5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</row>
    <row r="3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ht="19.5">
      <c r="A37" s="67"/>
      <c r="B37" s="35" t="s">
        <v>37</v>
      </c>
      <c r="C37" s="36" t="s">
        <v>38</v>
      </c>
      <c r="D37" s="37"/>
      <c r="E37" s="38" t="s">
        <v>43</v>
      </c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9"/>
    </row>
    <row r="38" thickTop="1" thickBot="1" ht="16.5">
      <c r="A38" s="34"/>
      <c r="B38" s="40"/>
      <c r="C38" s="41"/>
      <c r="D38" s="42"/>
      <c r="E38" s="43" t="s">
        <v>3</v>
      </c>
      <c r="F38" s="44" t="s">
        <v>4</v>
      </c>
      <c r="G38" s="44" t="s">
        <v>5</v>
      </c>
      <c r="H38" s="44" t="s">
        <v>6</v>
      </c>
      <c r="I38" s="44" t="s">
        <v>7</v>
      </c>
      <c r="J38" s="44" t="s">
        <v>8</v>
      </c>
      <c r="K38" s="44" t="s">
        <v>9</v>
      </c>
      <c r="L38" s="44" t="s">
        <v>10</v>
      </c>
      <c r="M38" s="44" t="s">
        <v>11</v>
      </c>
      <c r="N38" s="44" t="s">
        <v>12</v>
      </c>
      <c r="O38" s="44" t="s">
        <v>13</v>
      </c>
      <c r="P38" s="44" t="s">
        <v>14</v>
      </c>
      <c r="Q38" s="44" t="s">
        <v>15</v>
      </c>
      <c r="R38" s="44" t="s">
        <v>16</v>
      </c>
      <c r="S38" s="45" t="s">
        <v>17</v>
      </c>
      <c r="T38" s="44" t="s">
        <v>18</v>
      </c>
      <c r="U38" s="44" t="s">
        <v>19</v>
      </c>
      <c r="V38" s="44" t="s">
        <v>20</v>
      </c>
      <c r="W38" s="44" t="s">
        <v>21</v>
      </c>
      <c r="X38" s="44" t="s">
        <v>22</v>
      </c>
      <c r="Y38" s="44" t="s">
        <v>23</v>
      </c>
      <c r="Z38" s="44" t="s">
        <v>24</v>
      </c>
      <c r="AA38" s="44" t="s">
        <v>25</v>
      </c>
      <c r="AB38" s="46" t="s">
        <v>26</v>
      </c>
    </row>
    <row r="39" ht="17.25">
      <c r="A39" s="34"/>
      <c r="B39" s="47">
        <v>46174</v>
      </c>
      <c r="C39" s="48">
        <f>SUM(E39:AB39)</f>
        <v>-269.93333333999999</v>
      </c>
      <c r="D39" s="49"/>
      <c r="E39" s="50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-54</v>
      </c>
      <c r="L39" s="51">
        <v>0</v>
      </c>
      <c r="M39" s="51">
        <v>-1</v>
      </c>
      <c r="N39" s="51">
        <v>-1</v>
      </c>
      <c r="O39" s="51">
        <v>-1</v>
      </c>
      <c r="P39" s="51">
        <v>-1</v>
      </c>
      <c r="Q39" s="51">
        <v>-1</v>
      </c>
      <c r="R39" s="51">
        <v>-0.066666669999999997</v>
      </c>
      <c r="S39" s="51">
        <v>0</v>
      </c>
      <c r="T39" s="51">
        <v>0</v>
      </c>
      <c r="U39" s="51">
        <v>0</v>
      </c>
      <c r="V39" s="51">
        <v>-48</v>
      </c>
      <c r="W39" s="51">
        <v>-55.600000000000001</v>
      </c>
      <c r="X39" s="51">
        <v>-62</v>
      </c>
      <c r="Y39" s="51">
        <v>-45.266666669999999</v>
      </c>
      <c r="Z39" s="51">
        <v>0</v>
      </c>
      <c r="AA39" s="51">
        <v>0</v>
      </c>
      <c r="AB39" s="52">
        <v>0</v>
      </c>
    </row>
    <row r="40" ht="16.5">
      <c r="A40" s="34"/>
      <c r="B40" s="53">
        <v>46175</v>
      </c>
      <c r="C40" s="48">
        <f>SUM(E40:AB40)</f>
        <v>-23.199999999999999</v>
      </c>
      <c r="D40" s="49"/>
      <c r="E40" s="50">
        <v>0</v>
      </c>
      <c r="F40" s="51">
        <v>0</v>
      </c>
      <c r="G40" s="51">
        <v>0</v>
      </c>
      <c r="H40" s="51">
        <v>-4</v>
      </c>
      <c r="I40" s="51">
        <v>-19.199999999999999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2">
        <v>0</v>
      </c>
    </row>
    <row r="41" ht="16.5">
      <c r="A41" s="34"/>
      <c r="B41" s="53">
        <v>46176</v>
      </c>
      <c r="C41" s="48">
        <f>SUM(E41:AB41)</f>
        <v>-29.833333329999999</v>
      </c>
      <c r="D41" s="49"/>
      <c r="E41" s="50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-0.5</v>
      </c>
      <c r="Q41" s="51">
        <v>-1</v>
      </c>
      <c r="R41" s="51">
        <v>-1</v>
      </c>
      <c r="S41" s="51">
        <v>-1</v>
      </c>
      <c r="T41" s="51">
        <v>-0.5</v>
      </c>
      <c r="U41" s="51">
        <v>0</v>
      </c>
      <c r="V41" s="51">
        <v>0</v>
      </c>
      <c r="W41" s="51">
        <v>-25.833333329999999</v>
      </c>
      <c r="X41" s="51">
        <v>0</v>
      </c>
      <c r="Y41" s="51">
        <v>0</v>
      </c>
      <c r="Z41" s="51">
        <v>0</v>
      </c>
      <c r="AA41" s="51">
        <v>0</v>
      </c>
      <c r="AB41" s="52">
        <v>0</v>
      </c>
    </row>
    <row r="42" ht="16.5">
      <c r="A42" s="34"/>
      <c r="B42" s="53">
        <v>46177</v>
      </c>
      <c r="C42" s="48">
        <f>SUM(E42:AB42)</f>
        <v>-146.40000001000001</v>
      </c>
      <c r="D42" s="49"/>
      <c r="E42" s="50">
        <v>-11.46666667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1">
        <v>0</v>
      </c>
      <c r="M42" s="51">
        <v>-1</v>
      </c>
      <c r="N42" s="51">
        <v>-1</v>
      </c>
      <c r="O42" s="51">
        <v>-1</v>
      </c>
      <c r="P42" s="51">
        <v>-1</v>
      </c>
      <c r="Q42" s="51">
        <v>-1</v>
      </c>
      <c r="R42" s="51">
        <v>-1</v>
      </c>
      <c r="S42" s="51">
        <v>-1</v>
      </c>
      <c r="T42" s="51">
        <v>-1</v>
      </c>
      <c r="U42" s="51">
        <v>-1</v>
      </c>
      <c r="V42" s="51">
        <v>-24</v>
      </c>
      <c r="W42" s="51">
        <v>-70.266666670000006</v>
      </c>
      <c r="X42" s="51">
        <v>-31.666666670000001</v>
      </c>
      <c r="Y42" s="51">
        <v>0</v>
      </c>
      <c r="Z42" s="51">
        <v>0</v>
      </c>
      <c r="AA42" s="51">
        <v>0</v>
      </c>
      <c r="AB42" s="52">
        <v>0</v>
      </c>
    </row>
    <row r="43" ht="16.5">
      <c r="A43" s="34"/>
      <c r="B43" s="53">
        <v>46178</v>
      </c>
      <c r="C43" s="48">
        <f>SUM(E43:AB43)</f>
        <v>-242.41666666999998</v>
      </c>
      <c r="D43" s="49"/>
      <c r="E43" s="50">
        <v>0</v>
      </c>
      <c r="F43" s="51">
        <v>-1</v>
      </c>
      <c r="G43" s="51">
        <v>-1</v>
      </c>
      <c r="H43" s="51">
        <v>-1</v>
      </c>
      <c r="I43" s="51">
        <v>-1</v>
      </c>
      <c r="J43" s="51">
        <v>-1</v>
      </c>
      <c r="K43" s="51">
        <v>-1</v>
      </c>
      <c r="L43" s="51">
        <v>0</v>
      </c>
      <c r="M43" s="51">
        <v>0</v>
      </c>
      <c r="N43" s="51">
        <v>-0.59999999999999998</v>
      </c>
      <c r="O43" s="51">
        <v>-24</v>
      </c>
      <c r="P43" s="51">
        <v>-24</v>
      </c>
      <c r="Q43" s="51">
        <v>-24</v>
      </c>
      <c r="R43" s="51">
        <v>-24</v>
      </c>
      <c r="S43" s="51">
        <v>-34</v>
      </c>
      <c r="T43" s="51">
        <v>-24</v>
      </c>
      <c r="U43" s="51">
        <v>-24</v>
      </c>
      <c r="V43" s="51">
        <v>-24</v>
      </c>
      <c r="W43" s="51">
        <v>-24.06666667</v>
      </c>
      <c r="X43" s="51">
        <v>0</v>
      </c>
      <c r="Y43" s="51">
        <v>0</v>
      </c>
      <c r="Z43" s="51">
        <v>0</v>
      </c>
      <c r="AA43" s="51">
        <v>0</v>
      </c>
      <c r="AB43" s="52">
        <v>-9.75</v>
      </c>
    </row>
    <row r="44" ht="16.5">
      <c r="A44" s="34"/>
      <c r="B44" s="53">
        <v>46179</v>
      </c>
      <c r="C44" s="48">
        <f>SUM(E44:AB44)</f>
        <v>-61.416666660000004</v>
      </c>
      <c r="D44" s="49"/>
      <c r="E44" s="50">
        <v>0</v>
      </c>
      <c r="F44" s="51">
        <v>0</v>
      </c>
      <c r="G44" s="51">
        <v>0</v>
      </c>
      <c r="H44" s="51">
        <v>-0.29999999999999999</v>
      </c>
      <c r="I44" s="51">
        <v>-1</v>
      </c>
      <c r="J44" s="51">
        <v>-0.43333333000000002</v>
      </c>
      <c r="K44" s="51">
        <v>0</v>
      </c>
      <c r="L44" s="51">
        <v>-0.25</v>
      </c>
      <c r="M44" s="51">
        <v>-12</v>
      </c>
      <c r="N44" s="51">
        <v>-1</v>
      </c>
      <c r="O44" s="51">
        <v>-1</v>
      </c>
      <c r="P44" s="51">
        <v>-1</v>
      </c>
      <c r="Q44" s="51">
        <v>-1</v>
      </c>
      <c r="R44" s="51">
        <v>-6.2999999999999998</v>
      </c>
      <c r="S44" s="51">
        <v>-9.8000000000000007</v>
      </c>
      <c r="T44" s="51">
        <v>-16</v>
      </c>
      <c r="U44" s="51">
        <v>-1</v>
      </c>
      <c r="V44" s="51">
        <v>-10.33333333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2">
        <v>0</v>
      </c>
    </row>
    <row r="45" ht="16.5">
      <c r="A45" s="34"/>
      <c r="B45" s="53">
        <v>46180</v>
      </c>
      <c r="C45" s="48">
        <f>SUM(E45:AB45)</f>
        <v>-89.5</v>
      </c>
      <c r="D45" s="49"/>
      <c r="E45" s="50">
        <v>-4.5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-1</v>
      </c>
      <c r="N45" s="51">
        <v>-24</v>
      </c>
      <c r="O45" s="51">
        <v>-24</v>
      </c>
      <c r="P45" s="51">
        <v>-24</v>
      </c>
      <c r="Q45" s="51">
        <v>-12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2">
        <v>0</v>
      </c>
    </row>
    <row r="46" ht="16.5">
      <c r="A46" s="34"/>
      <c r="B46" s="53">
        <v>46181</v>
      </c>
      <c r="C46" s="48">
        <f>SUM(E46:AB46)</f>
        <v>-206.60000000000002</v>
      </c>
      <c r="D46" s="49"/>
      <c r="E46" s="50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-33.333333330000002</v>
      </c>
      <c r="O46" s="51">
        <v>-28.533333330000001</v>
      </c>
      <c r="P46" s="51">
        <v>-15.4</v>
      </c>
      <c r="Q46" s="51">
        <v>-42</v>
      </c>
      <c r="R46" s="51">
        <v>-12.6</v>
      </c>
      <c r="S46" s="51">
        <v>0</v>
      </c>
      <c r="T46" s="51">
        <v>0</v>
      </c>
      <c r="U46" s="51">
        <v>0</v>
      </c>
      <c r="V46" s="51">
        <v>0</v>
      </c>
      <c r="W46" s="51">
        <v>0</v>
      </c>
      <c r="X46" s="51">
        <v>0</v>
      </c>
      <c r="Y46" s="51">
        <v>-25.966666669999999</v>
      </c>
      <c r="Z46" s="51">
        <v>-38</v>
      </c>
      <c r="AA46" s="51">
        <v>-10.766666669999999</v>
      </c>
      <c r="AB46" s="52">
        <v>0</v>
      </c>
    </row>
    <row r="47" ht="16.5">
      <c r="A47" s="34"/>
      <c r="B47" s="53">
        <v>46182</v>
      </c>
      <c r="C47" s="48">
        <f>SUM(E47:AB47)</f>
        <v>-271.16666667000004</v>
      </c>
      <c r="D47" s="49"/>
      <c r="E47" s="50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-1</v>
      </c>
      <c r="P47" s="51">
        <v>-1</v>
      </c>
      <c r="Q47" s="51">
        <v>-36.799999999999997</v>
      </c>
      <c r="R47" s="51">
        <v>-48</v>
      </c>
      <c r="S47" s="51">
        <v>-48</v>
      </c>
      <c r="T47" s="51">
        <v>-48</v>
      </c>
      <c r="U47" s="51">
        <v>-48</v>
      </c>
      <c r="V47" s="51">
        <v>-40.366666670000001</v>
      </c>
      <c r="W47" s="51">
        <v>0</v>
      </c>
      <c r="X47" s="51">
        <v>0</v>
      </c>
      <c r="Y47" s="51">
        <v>0</v>
      </c>
      <c r="Z47" s="51">
        <v>0</v>
      </c>
      <c r="AA47" s="51">
        <v>0</v>
      </c>
      <c r="AB47" s="52">
        <v>0</v>
      </c>
    </row>
    <row r="48" ht="16.5">
      <c r="A48" s="34"/>
      <c r="B48" s="53">
        <v>46183</v>
      </c>
      <c r="C48" s="48">
        <f>SUM(E48:AB48)</f>
        <v>-40.733333330000001</v>
      </c>
      <c r="D48" s="49"/>
      <c r="E48" s="50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-19.733333330000001</v>
      </c>
      <c r="M48" s="51">
        <v>-16</v>
      </c>
      <c r="N48" s="51">
        <v>-1</v>
      </c>
      <c r="O48" s="51">
        <v>-1</v>
      </c>
      <c r="P48" s="51">
        <v>-1</v>
      </c>
      <c r="Q48" s="51">
        <v>-1</v>
      </c>
      <c r="R48" s="51">
        <v>-1</v>
      </c>
      <c r="S48" s="51">
        <v>0</v>
      </c>
      <c r="T48" s="51">
        <v>0</v>
      </c>
      <c r="U48" s="51">
        <v>0</v>
      </c>
      <c r="V48" s="51">
        <v>0</v>
      </c>
      <c r="W48" s="51">
        <v>0</v>
      </c>
      <c r="X48" s="51">
        <v>0</v>
      </c>
      <c r="Y48" s="51">
        <v>0</v>
      </c>
      <c r="Z48" s="51">
        <v>0</v>
      </c>
      <c r="AA48" s="51">
        <v>0</v>
      </c>
      <c r="AB48" s="52">
        <v>0</v>
      </c>
    </row>
    <row r="49" ht="16.5">
      <c r="A49" s="34"/>
      <c r="B49" s="53">
        <v>46184</v>
      </c>
      <c r="C49" s="48">
        <f>SUM(E49:AB49)</f>
        <v>-351.18333332999998</v>
      </c>
      <c r="D49" s="49"/>
      <c r="E49" s="50">
        <v>0</v>
      </c>
      <c r="F49" s="51">
        <v>0</v>
      </c>
      <c r="G49" s="51">
        <v>0</v>
      </c>
      <c r="H49" s="51">
        <v>0</v>
      </c>
      <c r="I49" s="51">
        <v>0</v>
      </c>
      <c r="J49" s="51">
        <v>-0.63333333000000003</v>
      </c>
      <c r="K49" s="51">
        <v>-6.6500000000000004</v>
      </c>
      <c r="L49" s="51">
        <v>0</v>
      </c>
      <c r="M49" s="51">
        <v>0</v>
      </c>
      <c r="N49" s="51">
        <v>0</v>
      </c>
      <c r="O49" s="51">
        <v>-46.983333330000001</v>
      </c>
      <c r="P49" s="51">
        <v>-9.75</v>
      </c>
      <c r="Q49" s="51">
        <v>-35</v>
      </c>
      <c r="R49" s="51">
        <v>-48.416666669999998</v>
      </c>
      <c r="S49" s="51">
        <v>0</v>
      </c>
      <c r="T49" s="51">
        <v>-30.06666667</v>
      </c>
      <c r="U49" s="51">
        <v>-45.350000000000001</v>
      </c>
      <c r="V49" s="51">
        <v>0</v>
      </c>
      <c r="W49" s="51">
        <v>0</v>
      </c>
      <c r="X49" s="51">
        <v>-13.33333333</v>
      </c>
      <c r="Y49" s="51">
        <v>-32</v>
      </c>
      <c r="Z49" s="51">
        <v>-35</v>
      </c>
      <c r="AA49" s="51">
        <v>-24</v>
      </c>
      <c r="AB49" s="52">
        <v>-24</v>
      </c>
    </row>
    <row r="50" ht="16.5">
      <c r="A50" s="34"/>
      <c r="B50" s="53">
        <v>46185</v>
      </c>
      <c r="C50" s="48">
        <f>SUM(E50:AB50)</f>
        <v>-795.46666665999999</v>
      </c>
      <c r="D50" s="49"/>
      <c r="E50" s="50">
        <v>-5.3333333300000003</v>
      </c>
      <c r="F50" s="51">
        <v>0</v>
      </c>
      <c r="G50" s="51">
        <v>-1</v>
      </c>
      <c r="H50" s="51">
        <v>-1</v>
      </c>
      <c r="I50" s="51">
        <v>-1</v>
      </c>
      <c r="J50" s="51">
        <v>-1</v>
      </c>
      <c r="K50" s="51">
        <v>-9.1999999999999993</v>
      </c>
      <c r="L50" s="51">
        <v>-18.333333329999999</v>
      </c>
      <c r="M50" s="51">
        <v>-48</v>
      </c>
      <c r="N50" s="51">
        <v>-49</v>
      </c>
      <c r="O50" s="51">
        <v>-67</v>
      </c>
      <c r="P50" s="51">
        <v>-49</v>
      </c>
      <c r="Q50" s="51">
        <v>-49</v>
      </c>
      <c r="R50" s="51">
        <v>-49</v>
      </c>
      <c r="S50" s="51">
        <v>-49</v>
      </c>
      <c r="T50" s="51">
        <v>-48</v>
      </c>
      <c r="U50" s="51">
        <v>-48</v>
      </c>
      <c r="V50" s="51">
        <v>-64</v>
      </c>
      <c r="W50" s="51">
        <v>-46</v>
      </c>
      <c r="X50" s="51">
        <v>-72</v>
      </c>
      <c r="Y50" s="51">
        <v>-78.133333329999999</v>
      </c>
      <c r="Z50" s="51">
        <v>-16</v>
      </c>
      <c r="AA50" s="51">
        <v>-26.466666669999999</v>
      </c>
      <c r="AB50" s="52">
        <v>0</v>
      </c>
    </row>
    <row r="51" ht="16.5">
      <c r="A51" s="34"/>
      <c r="B51" s="53">
        <v>46186</v>
      </c>
      <c r="C51" s="48">
        <f>SUM(E51:AB51)</f>
        <v>-489.46666666000004</v>
      </c>
      <c r="D51" s="49"/>
      <c r="E51" s="50">
        <v>-11.199999999999999</v>
      </c>
      <c r="F51" s="51">
        <v>-24</v>
      </c>
      <c r="G51" s="51">
        <v>-24</v>
      </c>
      <c r="H51" s="51">
        <v>-24</v>
      </c>
      <c r="I51" s="51">
        <v>-24</v>
      </c>
      <c r="J51" s="51">
        <v>-24</v>
      </c>
      <c r="K51" s="51">
        <v>-11.1</v>
      </c>
      <c r="L51" s="51">
        <v>0</v>
      </c>
      <c r="M51" s="51">
        <v>0</v>
      </c>
      <c r="N51" s="51">
        <v>-26</v>
      </c>
      <c r="O51" s="51">
        <v>-26</v>
      </c>
      <c r="P51" s="51">
        <v>-1</v>
      </c>
      <c r="Q51" s="51">
        <v>-1</v>
      </c>
      <c r="R51" s="51">
        <v>-0.66666667000000002</v>
      </c>
      <c r="S51" s="51">
        <v>0</v>
      </c>
      <c r="T51" s="51">
        <v>-0.5</v>
      </c>
      <c r="U51" s="51">
        <v>-1</v>
      </c>
      <c r="V51" s="51">
        <v>-20</v>
      </c>
      <c r="W51" s="51">
        <v>-47.333333330000002</v>
      </c>
      <c r="X51" s="51">
        <v>-40</v>
      </c>
      <c r="Y51" s="51">
        <v>-44</v>
      </c>
      <c r="Z51" s="51">
        <v>-53.333333330000002</v>
      </c>
      <c r="AA51" s="51">
        <v>-58</v>
      </c>
      <c r="AB51" s="52">
        <v>-28.333333329999999</v>
      </c>
    </row>
    <row r="52" ht="16.5">
      <c r="A52" s="34"/>
      <c r="B52" s="53">
        <v>46187</v>
      </c>
      <c r="C52" s="48">
        <f>SUM(E52:AB52)</f>
        <v>-486.86666666000002</v>
      </c>
      <c r="D52" s="49"/>
      <c r="E52" s="50">
        <v>-32.333333330000002</v>
      </c>
      <c r="F52" s="51">
        <v>-16</v>
      </c>
      <c r="G52" s="51">
        <v>-1</v>
      </c>
      <c r="H52" s="51">
        <v>-1</v>
      </c>
      <c r="I52" s="51">
        <v>-1</v>
      </c>
      <c r="J52" s="51">
        <v>-1</v>
      </c>
      <c r="K52" s="51">
        <v>-1</v>
      </c>
      <c r="L52" s="51">
        <v>-24</v>
      </c>
      <c r="M52" s="51">
        <v>-24</v>
      </c>
      <c r="N52" s="51">
        <v>-24</v>
      </c>
      <c r="O52" s="51">
        <v>-24</v>
      </c>
      <c r="P52" s="51">
        <v>-24</v>
      </c>
      <c r="Q52" s="51">
        <v>-24</v>
      </c>
      <c r="R52" s="51">
        <v>-24</v>
      </c>
      <c r="S52" s="51">
        <v>-24</v>
      </c>
      <c r="T52" s="51">
        <v>-24</v>
      </c>
      <c r="U52" s="51">
        <v>-33.333333330000002</v>
      </c>
      <c r="V52" s="51">
        <v>0</v>
      </c>
      <c r="W52" s="51">
        <v>-23.466666669999999</v>
      </c>
      <c r="X52" s="51">
        <v>-4.3333333300000003</v>
      </c>
      <c r="Y52" s="51">
        <v>-34</v>
      </c>
      <c r="Z52" s="51">
        <v>-48</v>
      </c>
      <c r="AA52" s="51">
        <v>-42</v>
      </c>
      <c r="AB52" s="52">
        <v>-32.399999999999999</v>
      </c>
    </row>
    <row r="53" ht="16.5">
      <c r="A53" s="34"/>
      <c r="B53" s="53">
        <v>46188</v>
      </c>
      <c r="C53" s="48">
        <f>SUM(E53:AB53)</f>
        <v>-397</v>
      </c>
      <c r="D53" s="49"/>
      <c r="E53" s="50">
        <v>-14</v>
      </c>
      <c r="F53" s="51">
        <v>-18</v>
      </c>
      <c r="G53" s="51">
        <v>-1</v>
      </c>
      <c r="H53" s="51">
        <v>-1</v>
      </c>
      <c r="I53" s="51">
        <v>-1</v>
      </c>
      <c r="J53" s="51">
        <v>-1</v>
      </c>
      <c r="K53" s="51">
        <v>-1</v>
      </c>
      <c r="L53" s="51">
        <v>0</v>
      </c>
      <c r="M53" s="51">
        <v>-20</v>
      </c>
      <c r="N53" s="51">
        <v>-1</v>
      </c>
      <c r="O53" s="51">
        <v>-1</v>
      </c>
      <c r="P53" s="51">
        <v>-18</v>
      </c>
      <c r="Q53" s="51">
        <v>-20</v>
      </c>
      <c r="R53" s="51">
        <v>-25.899999999999999</v>
      </c>
      <c r="S53" s="51">
        <v>-28.600000000000001</v>
      </c>
      <c r="T53" s="51">
        <v>-32</v>
      </c>
      <c r="U53" s="51">
        <v>-15</v>
      </c>
      <c r="V53" s="51">
        <v>0</v>
      </c>
      <c r="W53" s="51">
        <v>-58</v>
      </c>
      <c r="X53" s="51">
        <v>-44.5</v>
      </c>
      <c r="Y53" s="51">
        <v>-24</v>
      </c>
      <c r="Z53" s="51">
        <v>-24</v>
      </c>
      <c r="AA53" s="51">
        <v>-24</v>
      </c>
      <c r="AB53" s="52">
        <v>-24</v>
      </c>
    </row>
    <row r="54" ht="16.5">
      <c r="A54" s="34"/>
      <c r="B54" s="53">
        <v>46189</v>
      </c>
      <c r="C54" s="48">
        <f>SUM(E54:AB54)</f>
        <v>-190.33333333000002</v>
      </c>
      <c r="D54" s="49"/>
      <c r="E54" s="50">
        <v>0</v>
      </c>
      <c r="F54" s="51">
        <v>0</v>
      </c>
      <c r="G54" s="51">
        <v>0</v>
      </c>
      <c r="H54" s="51">
        <v>-1</v>
      </c>
      <c r="I54" s="51">
        <v>-1</v>
      </c>
      <c r="J54" s="51">
        <v>0</v>
      </c>
      <c r="K54" s="51">
        <v>-1</v>
      </c>
      <c r="L54" s="51">
        <v>-1</v>
      </c>
      <c r="M54" s="51">
        <v>-0.33333332999999998</v>
      </c>
      <c r="N54" s="51">
        <v>-1</v>
      </c>
      <c r="O54" s="51">
        <v>-1</v>
      </c>
      <c r="P54" s="51">
        <v>-11</v>
      </c>
      <c r="Q54" s="51">
        <v>-1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-24</v>
      </c>
      <c r="X54" s="51">
        <v>-24</v>
      </c>
      <c r="Y54" s="51">
        <v>-24</v>
      </c>
      <c r="Z54" s="51">
        <v>-24</v>
      </c>
      <c r="AA54" s="51">
        <v>-38</v>
      </c>
      <c r="AB54" s="52">
        <v>-38</v>
      </c>
    </row>
    <row r="55" ht="16.5">
      <c r="A55" s="34"/>
      <c r="B55" s="53">
        <v>46190</v>
      </c>
      <c r="C55" s="48">
        <f>SUM(E55:AB55)</f>
        <v>-154.34999999999999</v>
      </c>
      <c r="D55" s="49"/>
      <c r="E55" s="50">
        <v>-14.4</v>
      </c>
      <c r="F55" s="51">
        <v>-1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-1</v>
      </c>
      <c r="P55" s="51">
        <v>-1</v>
      </c>
      <c r="Q55" s="51">
        <v>-1</v>
      </c>
      <c r="R55" s="51">
        <v>-0.78333333000000005</v>
      </c>
      <c r="S55" s="51">
        <v>0</v>
      </c>
      <c r="T55" s="51">
        <v>0</v>
      </c>
      <c r="U55" s="51">
        <v>0</v>
      </c>
      <c r="V55" s="51">
        <v>-26.866666670000001</v>
      </c>
      <c r="W55" s="51">
        <v>-62</v>
      </c>
      <c r="X55" s="51">
        <v>-39.966666670000002</v>
      </c>
      <c r="Y55" s="51">
        <v>0</v>
      </c>
      <c r="Z55" s="51">
        <v>0</v>
      </c>
      <c r="AA55" s="51">
        <v>0</v>
      </c>
      <c r="AB55" s="52">
        <v>-6.3333333300000003</v>
      </c>
    </row>
    <row r="56" ht="16.5">
      <c r="A56" s="34"/>
      <c r="B56" s="53">
        <v>46191</v>
      </c>
      <c r="C56" s="48">
        <f>SUM(E56:AB56)</f>
        <v>-0.63333332999999992</v>
      </c>
      <c r="D56" s="49"/>
      <c r="E56" s="50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-0.34999999999999998</v>
      </c>
      <c r="P56" s="51">
        <v>-0.28333332999999999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2">
        <v>0</v>
      </c>
    </row>
    <row r="57" ht="16.5">
      <c r="A57" s="34"/>
      <c r="B57" s="53">
        <v>46192</v>
      </c>
      <c r="C57" s="48">
        <f>SUM(E57:AB57)</f>
        <v>-3</v>
      </c>
      <c r="D57" s="49"/>
      <c r="E57" s="50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-1</v>
      </c>
      <c r="N57" s="51">
        <v>-1</v>
      </c>
      <c r="O57" s="51">
        <v>-1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2">
        <v>0</v>
      </c>
    </row>
    <row r="58" ht="16.5">
      <c r="A58" s="34"/>
      <c r="B58" s="53">
        <v>46193</v>
      </c>
      <c r="C58" s="48">
        <f>SUM(E58:AB58)</f>
        <v>-8.8333333300000003</v>
      </c>
      <c r="D58" s="49"/>
      <c r="E58" s="50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-0.5</v>
      </c>
      <c r="N58" s="51">
        <v>-1</v>
      </c>
      <c r="O58" s="51">
        <v>-1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2">
        <v>-6.3333333300000003</v>
      </c>
    </row>
    <row r="59" ht="16.5">
      <c r="A59" s="34"/>
      <c r="B59" s="53">
        <v>46194</v>
      </c>
      <c r="C59" s="48">
        <f>SUM(E59:AB59)</f>
        <v>-8.5999999999999996</v>
      </c>
      <c r="D59" s="49"/>
      <c r="E59" s="50">
        <v>-5.5999999999999996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-1</v>
      </c>
      <c r="M59" s="51">
        <v>-1</v>
      </c>
      <c r="N59" s="51">
        <v>-1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2">
        <v>0</v>
      </c>
    </row>
    <row r="60" ht="16.5">
      <c r="A60" s="34"/>
      <c r="B60" s="53">
        <v>46195</v>
      </c>
      <c r="C60" s="48">
        <f>SUM(E60:AB60)</f>
        <v>-66.766666669999992</v>
      </c>
      <c r="D60" s="49"/>
      <c r="E60" s="50">
        <v>0</v>
      </c>
      <c r="F60" s="51">
        <v>0</v>
      </c>
      <c r="G60" s="51">
        <v>0</v>
      </c>
      <c r="H60" s="51">
        <v>0</v>
      </c>
      <c r="I60" s="51">
        <v>0</v>
      </c>
      <c r="J60" s="51">
        <v>-12.6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-24.199999999999999</v>
      </c>
      <c r="X60" s="51">
        <v>-29.966666669999999</v>
      </c>
      <c r="Y60" s="51">
        <v>0</v>
      </c>
      <c r="Z60" s="51">
        <v>0</v>
      </c>
      <c r="AA60" s="51">
        <v>0</v>
      </c>
      <c r="AB60" s="52">
        <v>0</v>
      </c>
    </row>
    <row r="61" ht="16.5">
      <c r="A61" s="34"/>
      <c r="B61" s="53">
        <v>46196</v>
      </c>
      <c r="C61" s="48">
        <f>SUM(E61:AB61)</f>
        <v>-85.466666669999995</v>
      </c>
      <c r="D61" s="49"/>
      <c r="E61" s="50">
        <v>0</v>
      </c>
      <c r="F61" s="51">
        <v>0</v>
      </c>
      <c r="G61" s="51">
        <v>-9.06666667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-34.399999999999999</v>
      </c>
      <c r="T61" s="51">
        <v>0</v>
      </c>
      <c r="U61" s="51">
        <v>-42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2">
        <v>0</v>
      </c>
    </row>
    <row r="62" ht="16.5">
      <c r="A62" s="34"/>
      <c r="B62" s="53">
        <v>46197</v>
      </c>
      <c r="C62" s="48">
        <f>SUM(E62:AB62)</f>
        <v>-109.05</v>
      </c>
      <c r="D62" s="49"/>
      <c r="E62" s="50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-0.066666669999999997</v>
      </c>
      <c r="L62" s="51">
        <v>-0.34999999999999998</v>
      </c>
      <c r="M62" s="51">
        <v>-0.34999999999999998</v>
      </c>
      <c r="N62" s="51">
        <v>-1</v>
      </c>
      <c r="O62" s="51">
        <v>-1</v>
      </c>
      <c r="P62" s="51">
        <v>-1</v>
      </c>
      <c r="Q62" s="51">
        <v>-1</v>
      </c>
      <c r="R62" s="51">
        <v>-17.199999999999999</v>
      </c>
      <c r="S62" s="51">
        <v>0</v>
      </c>
      <c r="T62" s="51">
        <v>-0.94999999999999996</v>
      </c>
      <c r="U62" s="51">
        <v>-28.333333329999999</v>
      </c>
      <c r="V62" s="51">
        <v>-57.799999999999997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2">
        <v>0</v>
      </c>
    </row>
    <row r="63" ht="16.5">
      <c r="A63" s="34"/>
      <c r="B63" s="53">
        <v>46198</v>
      </c>
      <c r="C63" s="48">
        <f>SUM(E63:AB63)</f>
        <v>-147.83333332999999</v>
      </c>
      <c r="D63" s="49"/>
      <c r="E63" s="50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-12.300000000000001</v>
      </c>
      <c r="O63" s="51">
        <v>-1</v>
      </c>
      <c r="P63" s="51">
        <v>-1</v>
      </c>
      <c r="Q63" s="51">
        <v>-1</v>
      </c>
      <c r="R63" s="51">
        <v>-22</v>
      </c>
      <c r="S63" s="51">
        <v>-44</v>
      </c>
      <c r="T63" s="51">
        <v>-20</v>
      </c>
      <c r="U63" s="51">
        <v>-16</v>
      </c>
      <c r="V63" s="51">
        <v>-30.533333330000001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2">
        <v>0</v>
      </c>
    </row>
    <row r="64" ht="16.5">
      <c r="A64" s="34"/>
      <c r="B64" s="53">
        <v>46199</v>
      </c>
      <c r="C64" s="48">
        <f>SUM(E64:AB64)</f>
        <v>-61.099999999999994</v>
      </c>
      <c r="D64" s="49"/>
      <c r="E64" s="50">
        <v>0</v>
      </c>
      <c r="F64" s="51">
        <v>-20.266666669999999</v>
      </c>
      <c r="G64" s="51">
        <v>-0.20000000000000001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-1</v>
      </c>
      <c r="O64" s="51">
        <v>-1</v>
      </c>
      <c r="P64" s="51">
        <v>-1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-20.833333329999999</v>
      </c>
      <c r="W64" s="51">
        <v>-16.800000000000001</v>
      </c>
      <c r="X64" s="51">
        <v>0</v>
      </c>
      <c r="Y64" s="51">
        <v>0</v>
      </c>
      <c r="Z64" s="51">
        <v>0</v>
      </c>
      <c r="AA64" s="51">
        <v>0</v>
      </c>
      <c r="AB64" s="52">
        <v>0</v>
      </c>
    </row>
    <row r="65" ht="16.5">
      <c r="A65" s="34"/>
      <c r="B65" s="53">
        <v>46200</v>
      </c>
      <c r="C65" s="48">
        <f>SUM(E65:AB65)</f>
        <v>-65.566666670000004</v>
      </c>
      <c r="D65" s="49"/>
      <c r="E65" s="50">
        <v>0</v>
      </c>
      <c r="F65" s="51">
        <v>0</v>
      </c>
      <c r="G65" s="51">
        <v>-1</v>
      </c>
      <c r="H65" s="51">
        <v>-1</v>
      </c>
      <c r="I65" s="51">
        <v>-1</v>
      </c>
      <c r="J65" s="51">
        <v>-1</v>
      </c>
      <c r="K65" s="51">
        <v>-1</v>
      </c>
      <c r="L65" s="51">
        <v>-1</v>
      </c>
      <c r="M65" s="51">
        <v>-1</v>
      </c>
      <c r="N65" s="51">
        <v>-1</v>
      </c>
      <c r="O65" s="51">
        <v>-1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-33.399999999999999</v>
      </c>
      <c r="W65" s="51">
        <v>-23.166666670000001</v>
      </c>
      <c r="X65" s="51">
        <v>0</v>
      </c>
      <c r="Y65" s="51">
        <v>0</v>
      </c>
      <c r="Z65" s="51">
        <v>0</v>
      </c>
      <c r="AA65" s="51">
        <v>0</v>
      </c>
      <c r="AB65" s="52">
        <v>0</v>
      </c>
    </row>
    <row r="66" ht="16.5">
      <c r="A66" s="34"/>
      <c r="B66" s="53">
        <v>46201</v>
      </c>
      <c r="C66" s="48">
        <f>SUM(E66:AB66)</f>
        <v>-164.23333332000001</v>
      </c>
      <c r="D66" s="49"/>
      <c r="E66" s="50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-0.13333333</v>
      </c>
      <c r="M66" s="51">
        <v>-1</v>
      </c>
      <c r="N66" s="51">
        <v>-0.28333332999999999</v>
      </c>
      <c r="O66" s="51">
        <v>-12</v>
      </c>
      <c r="P66" s="51">
        <v>-18</v>
      </c>
      <c r="Q66" s="51">
        <v>-16</v>
      </c>
      <c r="R66" s="51">
        <v>0</v>
      </c>
      <c r="S66" s="51">
        <v>0</v>
      </c>
      <c r="T66" s="51">
        <v>0</v>
      </c>
      <c r="U66" s="51">
        <v>-0.78333333000000005</v>
      </c>
      <c r="V66" s="51">
        <v>-20</v>
      </c>
      <c r="W66" s="51">
        <v>-31.5</v>
      </c>
      <c r="X66" s="51">
        <v>0</v>
      </c>
      <c r="Y66" s="51">
        <v>-28</v>
      </c>
      <c r="Z66" s="51">
        <v>-30</v>
      </c>
      <c r="AA66" s="51">
        <v>-6.5333333299999996</v>
      </c>
      <c r="AB66" s="52">
        <v>0</v>
      </c>
    </row>
    <row r="67" ht="16.5">
      <c r="A67" s="34"/>
      <c r="B67" s="53">
        <v>46202</v>
      </c>
      <c r="C67" s="48">
        <f>SUM(E67:AB67)</f>
        <v>-8</v>
      </c>
      <c r="D67" s="49"/>
      <c r="E67" s="50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-1</v>
      </c>
      <c r="M67" s="51">
        <v>-1</v>
      </c>
      <c r="N67" s="51">
        <v>-1</v>
      </c>
      <c r="O67" s="51">
        <v>-1</v>
      </c>
      <c r="P67" s="51">
        <v>-1</v>
      </c>
      <c r="Q67" s="51">
        <v>-1</v>
      </c>
      <c r="R67" s="51">
        <v>-1</v>
      </c>
      <c r="S67" s="51">
        <v>0</v>
      </c>
      <c r="T67" s="51">
        <v>-1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2">
        <v>0</v>
      </c>
    </row>
    <row r="68" ht="16.5">
      <c r="A68" s="34"/>
      <c r="B68" s="53">
        <v>46203</v>
      </c>
      <c r="C68" s="48">
        <f>SUM(E68:AB68)</f>
        <v>-323.93333332999998</v>
      </c>
      <c r="D68" s="49"/>
      <c r="E68" s="50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-1</v>
      </c>
      <c r="N68" s="51">
        <v>-1</v>
      </c>
      <c r="O68" s="51">
        <v>-1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-36.733333330000001</v>
      </c>
      <c r="X68" s="51">
        <v>-60</v>
      </c>
      <c r="Y68" s="51">
        <v>-76.299999999999997</v>
      </c>
      <c r="Z68" s="51">
        <v>-45.899999999999999</v>
      </c>
      <c r="AA68" s="51">
        <v>-64</v>
      </c>
      <c r="AB68" s="52">
        <v>-38</v>
      </c>
    </row>
    <row r="69" ht="15.75">
      <c r="A69" s="34"/>
      <c r="B69" s="54"/>
      <c r="C69" s="55">
        <f>SUM(E69:AB69)</f>
        <v>0</v>
      </c>
      <c r="D69" s="56"/>
      <c r="E69" s="50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2"/>
    </row>
    <row r="70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ht="19.5">
      <c r="A72" s="34"/>
      <c r="B72" s="35" t="s">
        <v>37</v>
      </c>
      <c r="C72" s="36" t="s">
        <v>38</v>
      </c>
      <c r="D72" s="37"/>
      <c r="E72" s="38" t="s">
        <v>44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9"/>
    </row>
    <row r="73" thickTop="1" thickBot="1" ht="16.5">
      <c r="A73" s="34"/>
      <c r="B73" s="40"/>
      <c r="C73" s="41"/>
      <c r="D73" s="42"/>
      <c r="E73" s="43" t="s">
        <v>3</v>
      </c>
      <c r="F73" s="44" t="s">
        <v>4</v>
      </c>
      <c r="G73" s="44" t="s">
        <v>5</v>
      </c>
      <c r="H73" s="44" t="s">
        <v>6</v>
      </c>
      <c r="I73" s="44" t="s">
        <v>7</v>
      </c>
      <c r="J73" s="44" t="s">
        <v>8</v>
      </c>
      <c r="K73" s="44" t="s">
        <v>9</v>
      </c>
      <c r="L73" s="44" t="s">
        <v>10</v>
      </c>
      <c r="M73" s="44" t="s">
        <v>11</v>
      </c>
      <c r="N73" s="44" t="s">
        <v>12</v>
      </c>
      <c r="O73" s="44" t="s">
        <v>13</v>
      </c>
      <c r="P73" s="44" t="s">
        <v>14</v>
      </c>
      <c r="Q73" s="44" t="s">
        <v>15</v>
      </c>
      <c r="R73" s="44" t="s">
        <v>16</v>
      </c>
      <c r="S73" s="45" t="s">
        <v>17</v>
      </c>
      <c r="T73" s="44" t="s">
        <v>18</v>
      </c>
      <c r="U73" s="44" t="s">
        <v>19</v>
      </c>
      <c r="V73" s="44" t="s">
        <v>20</v>
      </c>
      <c r="W73" s="44" t="s">
        <v>21</v>
      </c>
      <c r="X73" s="44" t="s">
        <v>22</v>
      </c>
      <c r="Y73" s="44" t="s">
        <v>23</v>
      </c>
      <c r="Z73" s="44" t="s">
        <v>24</v>
      </c>
      <c r="AA73" s="44" t="s">
        <v>25</v>
      </c>
      <c r="AB73" s="46" t="s">
        <v>26</v>
      </c>
    </row>
    <row r="74" ht="17.25">
      <c r="A74" s="34"/>
      <c r="B74" s="47">
        <v>46174</v>
      </c>
      <c r="C74" s="58">
        <f>SUMIF(E74:AB74,"&gt;0")</f>
        <v>55</v>
      </c>
      <c r="D74" s="59">
        <f>SUMIF(E74:AB74,"&lt;0")</f>
        <v>-269.93333333999999</v>
      </c>
      <c r="E74" s="60">
        <f>E4+E39</f>
        <v>19.800000000000001</v>
      </c>
      <c r="F74" s="68">
        <f t="shared" ref="F74:AB74" si="0">F4+F39</f>
        <v>0</v>
      </c>
      <c r="G74" s="68">
        <f t="shared" si="0"/>
        <v>0</v>
      </c>
      <c r="H74" s="68">
        <f t="shared" si="0"/>
        <v>0</v>
      </c>
      <c r="I74" s="68">
        <f t="shared" si="0"/>
        <v>0</v>
      </c>
      <c r="J74" s="68">
        <f t="shared" si="0"/>
        <v>0</v>
      </c>
      <c r="K74" s="68">
        <f t="shared" si="0"/>
        <v>-54</v>
      </c>
      <c r="L74" s="68">
        <f t="shared" si="0"/>
        <v>7.5999999999999996</v>
      </c>
      <c r="M74" s="68">
        <f t="shared" si="0"/>
        <v>-1</v>
      </c>
      <c r="N74" s="68">
        <f t="shared" si="0"/>
        <v>-1</v>
      </c>
      <c r="O74" s="68">
        <f t="shared" si="0"/>
        <v>-1</v>
      </c>
      <c r="P74" s="68">
        <f t="shared" si="0"/>
        <v>-1</v>
      </c>
      <c r="Q74" s="68">
        <f t="shared" si="0"/>
        <v>-1</v>
      </c>
      <c r="R74" s="69">
        <f t="shared" si="0"/>
        <v>-0.066666669999999997</v>
      </c>
      <c r="S74" s="70">
        <f t="shared" si="0"/>
        <v>0</v>
      </c>
      <c r="T74" s="51">
        <f t="shared" si="0"/>
        <v>16</v>
      </c>
      <c r="U74" s="51">
        <f t="shared" si="0"/>
        <v>11.6</v>
      </c>
      <c r="V74" s="51">
        <f t="shared" si="0"/>
        <v>-48</v>
      </c>
      <c r="W74" s="51">
        <f t="shared" si="0"/>
        <v>-55.600000000000001</v>
      </c>
      <c r="X74" s="51">
        <f t="shared" si="0"/>
        <v>-62</v>
      </c>
      <c r="Y74" s="51">
        <f t="shared" si="0"/>
        <v>-45.266666669999999</v>
      </c>
      <c r="Z74" s="51">
        <f t="shared" si="0"/>
        <v>0</v>
      </c>
      <c r="AA74" s="51">
        <f t="shared" si="0"/>
        <v>0</v>
      </c>
      <c r="AB74" s="52">
        <f t="shared" si="0"/>
        <v>0</v>
      </c>
    </row>
    <row r="75" ht="16.5">
      <c r="A75" s="34"/>
      <c r="B75" s="53">
        <v>46175</v>
      </c>
      <c r="C75" s="58">
        <f>SUMIF(E75:AB75,"&gt;0")</f>
        <v>879.38333331999991</v>
      </c>
      <c r="D75" s="59">
        <f>SUMIF(E75:AB75,"&lt;0")</f>
        <v>-23.199999999999999</v>
      </c>
      <c r="E75" s="71">
        <f t="shared" ref="E75:AB85" si="1">E5+E40</f>
        <v>22.666666670000001</v>
      </c>
      <c r="F75" s="51">
        <f t="shared" si="1"/>
        <v>0</v>
      </c>
      <c r="G75" s="51">
        <f t="shared" si="1"/>
        <v>0</v>
      </c>
      <c r="H75" s="51">
        <f t="shared" si="1"/>
        <v>-4</v>
      </c>
      <c r="I75" s="51">
        <f t="shared" si="1"/>
        <v>-19.199999999999999</v>
      </c>
      <c r="J75" s="51">
        <f t="shared" si="1"/>
        <v>0</v>
      </c>
      <c r="K75" s="51">
        <f t="shared" si="1"/>
        <v>8.8833333299999993</v>
      </c>
      <c r="L75" s="51">
        <f t="shared" si="1"/>
        <v>76.633333329999999</v>
      </c>
      <c r="M75" s="51">
        <f t="shared" si="1"/>
        <v>107.40000000000001</v>
      </c>
      <c r="N75" s="51">
        <f t="shared" si="1"/>
        <v>120</v>
      </c>
      <c r="O75" s="51">
        <f t="shared" si="1"/>
        <v>120</v>
      </c>
      <c r="P75" s="51">
        <f t="shared" si="1"/>
        <v>82</v>
      </c>
      <c r="Q75" s="51">
        <f t="shared" si="1"/>
        <v>15.199999999999999</v>
      </c>
      <c r="R75" s="51">
        <f t="shared" si="1"/>
        <v>88.400000000000006</v>
      </c>
      <c r="S75" s="51">
        <f t="shared" si="1"/>
        <v>45.133333329999999</v>
      </c>
      <c r="T75" s="51">
        <f t="shared" si="1"/>
        <v>4.7999999999999998</v>
      </c>
      <c r="U75" s="51">
        <f t="shared" si="1"/>
        <v>9.3333333300000003</v>
      </c>
      <c r="V75" s="51">
        <f t="shared" si="1"/>
        <v>88</v>
      </c>
      <c r="W75" s="51">
        <f t="shared" si="1"/>
        <v>66.933333329999996</v>
      </c>
      <c r="X75" s="51">
        <f t="shared" si="1"/>
        <v>24</v>
      </c>
      <c r="Y75" s="51">
        <f t="shared" si="1"/>
        <v>0</v>
      </c>
      <c r="Z75" s="51">
        <f t="shared" si="1"/>
        <v>0</v>
      </c>
      <c r="AA75" s="51">
        <f t="shared" si="1"/>
        <v>0</v>
      </c>
      <c r="AB75" s="52">
        <f t="shared" si="1"/>
        <v>0</v>
      </c>
    </row>
    <row r="76" ht="16.5">
      <c r="A76" s="34"/>
      <c r="B76" s="53">
        <v>46176</v>
      </c>
      <c r="C76" s="58">
        <f>SUMIF(E76:AB76,"&gt;0")</f>
        <v>95.133333339999993</v>
      </c>
      <c r="D76" s="59">
        <f>SUMIF(E76:AB76,"&lt;0")</f>
        <v>-28.833333329999999</v>
      </c>
      <c r="E76" s="71">
        <f t="shared" si="1"/>
        <v>0</v>
      </c>
      <c r="F76" s="51">
        <f t="shared" si="1"/>
        <v>0</v>
      </c>
      <c r="G76" s="51">
        <f t="shared" si="1"/>
        <v>0</v>
      </c>
      <c r="H76" s="51">
        <f t="shared" si="1"/>
        <v>0</v>
      </c>
      <c r="I76" s="51">
        <f t="shared" si="1"/>
        <v>0</v>
      </c>
      <c r="J76" s="51">
        <f t="shared" si="1"/>
        <v>0</v>
      </c>
      <c r="K76" s="51">
        <f t="shared" si="1"/>
        <v>0</v>
      </c>
      <c r="L76" s="51">
        <f t="shared" si="1"/>
        <v>0</v>
      </c>
      <c r="M76" s="51">
        <f t="shared" si="1"/>
        <v>0</v>
      </c>
      <c r="N76" s="51">
        <f t="shared" si="1"/>
        <v>0</v>
      </c>
      <c r="O76" s="51">
        <f t="shared" si="1"/>
        <v>10</v>
      </c>
      <c r="P76" s="51">
        <f t="shared" si="1"/>
        <v>5.5</v>
      </c>
      <c r="Q76" s="51">
        <f t="shared" si="1"/>
        <v>-1</v>
      </c>
      <c r="R76" s="51">
        <f t="shared" si="1"/>
        <v>-1</v>
      </c>
      <c r="S76" s="51">
        <f t="shared" si="1"/>
        <v>-1</v>
      </c>
      <c r="T76" s="51">
        <f t="shared" si="1"/>
        <v>26.166666670000001</v>
      </c>
      <c r="U76" s="51">
        <f t="shared" si="1"/>
        <v>45.866666670000001</v>
      </c>
      <c r="V76" s="51">
        <f t="shared" si="1"/>
        <v>0</v>
      </c>
      <c r="W76" s="51">
        <f t="shared" si="1"/>
        <v>-25.833333329999999</v>
      </c>
      <c r="X76" s="51">
        <f t="shared" si="1"/>
        <v>0</v>
      </c>
      <c r="Y76" s="51">
        <f t="shared" si="1"/>
        <v>0</v>
      </c>
      <c r="Z76" s="51">
        <f t="shared" si="1"/>
        <v>0</v>
      </c>
      <c r="AA76" s="51">
        <f t="shared" si="1"/>
        <v>7.5999999999999996</v>
      </c>
      <c r="AB76" s="52">
        <f t="shared" si="1"/>
        <v>0</v>
      </c>
    </row>
    <row r="77" ht="16.5">
      <c r="A77" s="34"/>
      <c r="B77" s="53">
        <v>46177</v>
      </c>
      <c r="C77" s="58">
        <f>SUMIF(E77:AB77,"&gt;0")</f>
        <v>73.549999999999997</v>
      </c>
      <c r="D77" s="59">
        <f>SUMIF(E77:AB77,"&lt;0")</f>
        <v>-146.40000001000001</v>
      </c>
      <c r="E77" s="71">
        <f t="shared" si="1"/>
        <v>-11.46666667</v>
      </c>
      <c r="F77" s="51">
        <f t="shared" si="1"/>
        <v>0</v>
      </c>
      <c r="G77" s="51">
        <f t="shared" si="1"/>
        <v>0</v>
      </c>
      <c r="H77" s="51">
        <f t="shared" si="1"/>
        <v>0</v>
      </c>
      <c r="I77" s="51">
        <f t="shared" si="1"/>
        <v>0</v>
      </c>
      <c r="J77" s="51">
        <f t="shared" si="1"/>
        <v>0</v>
      </c>
      <c r="K77" s="51">
        <f t="shared" si="1"/>
        <v>29.75</v>
      </c>
      <c r="L77" s="51">
        <f t="shared" si="1"/>
        <v>43.799999999999997</v>
      </c>
      <c r="M77" s="51">
        <f t="shared" si="1"/>
        <v>-1</v>
      </c>
      <c r="N77" s="51">
        <f t="shared" si="1"/>
        <v>-1</v>
      </c>
      <c r="O77" s="51">
        <f t="shared" si="1"/>
        <v>-1</v>
      </c>
      <c r="P77" s="51">
        <f t="shared" si="1"/>
        <v>-1</v>
      </c>
      <c r="Q77" s="51">
        <f t="shared" si="1"/>
        <v>-1</v>
      </c>
      <c r="R77" s="51">
        <f t="shared" si="1"/>
        <v>-1</v>
      </c>
      <c r="S77" s="51">
        <f t="shared" si="1"/>
        <v>-1</v>
      </c>
      <c r="T77" s="51">
        <f t="shared" si="1"/>
        <v>-1</v>
      </c>
      <c r="U77" s="51">
        <f t="shared" si="1"/>
        <v>-1</v>
      </c>
      <c r="V77" s="51">
        <f t="shared" si="1"/>
        <v>-24</v>
      </c>
      <c r="W77" s="51">
        <f t="shared" si="1"/>
        <v>-70.266666670000006</v>
      </c>
      <c r="X77" s="51">
        <f t="shared" si="1"/>
        <v>-31.666666670000001</v>
      </c>
      <c r="Y77" s="51">
        <f t="shared" si="1"/>
        <v>0</v>
      </c>
      <c r="Z77" s="51">
        <f t="shared" si="1"/>
        <v>0</v>
      </c>
      <c r="AA77" s="51">
        <f t="shared" si="1"/>
        <v>0</v>
      </c>
      <c r="AB77" s="52">
        <f t="shared" si="1"/>
        <v>0</v>
      </c>
    </row>
    <row r="78" ht="16.5">
      <c r="A78" s="34"/>
      <c r="B78" s="53">
        <v>46178</v>
      </c>
      <c r="C78" s="58">
        <f>SUMIF(E78:AB78,"&gt;0")</f>
        <v>0</v>
      </c>
      <c r="D78" s="59">
        <f>SUMIF(E78:AB78,"&lt;0")</f>
        <v>-242.41666666999998</v>
      </c>
      <c r="E78" s="71">
        <f t="shared" si="1"/>
        <v>0</v>
      </c>
      <c r="F78" s="51">
        <f t="shared" si="1"/>
        <v>-1</v>
      </c>
      <c r="G78" s="51">
        <f t="shared" si="1"/>
        <v>-1</v>
      </c>
      <c r="H78" s="51">
        <f t="shared" si="1"/>
        <v>-1</v>
      </c>
      <c r="I78" s="72">
        <f t="shared" si="1"/>
        <v>-1</v>
      </c>
      <c r="J78" s="51">
        <f t="shared" si="1"/>
        <v>-1</v>
      </c>
      <c r="K78" s="51">
        <f t="shared" si="1"/>
        <v>-1</v>
      </c>
      <c r="L78" s="51">
        <f t="shared" si="1"/>
        <v>0</v>
      </c>
      <c r="M78" s="51">
        <f t="shared" si="1"/>
        <v>0</v>
      </c>
      <c r="N78" s="51">
        <f t="shared" si="1"/>
        <v>-0.59999999999999998</v>
      </c>
      <c r="O78" s="51">
        <f t="shared" si="1"/>
        <v>-24</v>
      </c>
      <c r="P78" s="51">
        <f t="shared" si="1"/>
        <v>-24</v>
      </c>
      <c r="Q78" s="51">
        <f t="shared" si="1"/>
        <v>-24</v>
      </c>
      <c r="R78" s="51">
        <f t="shared" si="1"/>
        <v>-24</v>
      </c>
      <c r="S78" s="51">
        <f t="shared" si="1"/>
        <v>-34</v>
      </c>
      <c r="T78" s="51">
        <f t="shared" si="1"/>
        <v>-24</v>
      </c>
      <c r="U78" s="51">
        <f t="shared" si="1"/>
        <v>-24</v>
      </c>
      <c r="V78" s="51">
        <f t="shared" si="1"/>
        <v>-24</v>
      </c>
      <c r="W78" s="51">
        <f t="shared" si="1"/>
        <v>-24.06666667</v>
      </c>
      <c r="X78" s="51">
        <f t="shared" si="1"/>
        <v>0</v>
      </c>
      <c r="Y78" s="51">
        <f t="shared" si="1"/>
        <v>0</v>
      </c>
      <c r="Z78" s="51">
        <f t="shared" si="1"/>
        <v>0</v>
      </c>
      <c r="AA78" s="51">
        <f t="shared" si="1"/>
        <v>0</v>
      </c>
      <c r="AB78" s="52">
        <f t="shared" si="1"/>
        <v>-9.75</v>
      </c>
    </row>
    <row r="79" ht="16.5">
      <c r="A79" s="34"/>
      <c r="B79" s="53">
        <v>46179</v>
      </c>
      <c r="C79" s="58">
        <f>SUMIF(E79:AB79,"&gt;0")</f>
        <v>46.450000000000003</v>
      </c>
      <c r="D79" s="59">
        <f>SUMIF(E79:AB79,"&lt;0")</f>
        <v>-43.733333330000001</v>
      </c>
      <c r="E79" s="71">
        <f t="shared" si="1"/>
        <v>0</v>
      </c>
      <c r="F79" s="51">
        <f t="shared" si="1"/>
        <v>0</v>
      </c>
      <c r="G79" s="51">
        <f t="shared" si="1"/>
        <v>0</v>
      </c>
      <c r="H79" s="51">
        <f t="shared" si="1"/>
        <v>-0.29999999999999999</v>
      </c>
      <c r="I79" s="51">
        <f t="shared" si="1"/>
        <v>-1</v>
      </c>
      <c r="J79" s="51">
        <f t="shared" si="1"/>
        <v>-0.43333333000000002</v>
      </c>
      <c r="K79" s="51">
        <f t="shared" si="1"/>
        <v>14.800000000000001</v>
      </c>
      <c r="L79" s="51">
        <f t="shared" si="1"/>
        <v>14.15</v>
      </c>
      <c r="M79" s="51">
        <f t="shared" si="1"/>
        <v>-12</v>
      </c>
      <c r="N79" s="51">
        <f t="shared" si="1"/>
        <v>-1</v>
      </c>
      <c r="O79" s="51">
        <f t="shared" si="1"/>
        <v>-1</v>
      </c>
      <c r="P79" s="51">
        <f t="shared" si="1"/>
        <v>-1</v>
      </c>
      <c r="Q79" s="51">
        <f t="shared" si="1"/>
        <v>-1</v>
      </c>
      <c r="R79" s="51">
        <f t="shared" si="1"/>
        <v>11.300000000000001</v>
      </c>
      <c r="S79" s="51">
        <f t="shared" si="1"/>
        <v>6.1999999999999993</v>
      </c>
      <c r="T79" s="51">
        <f t="shared" si="1"/>
        <v>-16</v>
      </c>
      <c r="U79" s="51">
        <f t="shared" si="1"/>
        <v>-1</v>
      </c>
      <c r="V79" s="51">
        <f t="shared" si="1"/>
        <v>-9</v>
      </c>
      <c r="W79" s="51">
        <f t="shared" si="1"/>
        <v>0</v>
      </c>
      <c r="X79" s="51">
        <f t="shared" si="1"/>
        <v>0</v>
      </c>
      <c r="Y79" s="51">
        <f t="shared" si="1"/>
        <v>0</v>
      </c>
      <c r="Z79" s="51">
        <f t="shared" si="1"/>
        <v>0</v>
      </c>
      <c r="AA79" s="51">
        <f t="shared" si="1"/>
        <v>0</v>
      </c>
      <c r="AB79" s="52">
        <f t="shared" si="1"/>
        <v>0</v>
      </c>
    </row>
    <row r="80" ht="16.5">
      <c r="A80" s="34"/>
      <c r="B80" s="53">
        <v>46180</v>
      </c>
      <c r="C80" s="58">
        <f>SUMIF(E80:AB80,"&gt;0")</f>
        <v>173.40000000000001</v>
      </c>
      <c r="D80" s="59">
        <f>SUMIF(E80:AB80,"&lt;0")</f>
        <v>-89.5</v>
      </c>
      <c r="E80" s="71">
        <f t="shared" si="1"/>
        <v>-4.5</v>
      </c>
      <c r="F80" s="51">
        <f t="shared" si="1"/>
        <v>0</v>
      </c>
      <c r="G80" s="51">
        <f t="shared" si="1"/>
        <v>0</v>
      </c>
      <c r="H80" s="51">
        <f t="shared" si="1"/>
        <v>0</v>
      </c>
      <c r="I80" s="51">
        <f t="shared" si="1"/>
        <v>0</v>
      </c>
      <c r="J80" s="51">
        <f t="shared" si="1"/>
        <v>0</v>
      </c>
      <c r="K80" s="51">
        <f t="shared" si="1"/>
        <v>0</v>
      </c>
      <c r="L80" s="51">
        <f t="shared" si="1"/>
        <v>0</v>
      </c>
      <c r="M80" s="51">
        <f t="shared" si="1"/>
        <v>-1</v>
      </c>
      <c r="N80" s="51">
        <f t="shared" si="1"/>
        <v>-24</v>
      </c>
      <c r="O80" s="51">
        <f t="shared" si="1"/>
        <v>-24</v>
      </c>
      <c r="P80" s="51">
        <f t="shared" si="1"/>
        <v>-24</v>
      </c>
      <c r="Q80" s="51">
        <f t="shared" si="1"/>
        <v>-12</v>
      </c>
      <c r="R80" s="51">
        <f t="shared" si="1"/>
        <v>0</v>
      </c>
      <c r="S80" s="51">
        <f t="shared" si="1"/>
        <v>10.800000000000001</v>
      </c>
      <c r="T80" s="51">
        <f t="shared" si="1"/>
        <v>24</v>
      </c>
      <c r="U80" s="51">
        <f t="shared" si="1"/>
        <v>24</v>
      </c>
      <c r="V80" s="51">
        <f t="shared" si="1"/>
        <v>24</v>
      </c>
      <c r="W80" s="51">
        <f t="shared" si="1"/>
        <v>5.2000000000000002</v>
      </c>
      <c r="X80" s="51">
        <f t="shared" si="1"/>
        <v>0</v>
      </c>
      <c r="Y80" s="51">
        <f t="shared" si="1"/>
        <v>0</v>
      </c>
      <c r="Z80" s="51">
        <f t="shared" si="1"/>
        <v>12.800000000000001</v>
      </c>
      <c r="AA80" s="51">
        <f t="shared" si="1"/>
        <v>24</v>
      </c>
      <c r="AB80" s="52">
        <f t="shared" si="1"/>
        <v>48.600000000000001</v>
      </c>
    </row>
    <row r="81" ht="16.5">
      <c r="A81" s="34"/>
      <c r="B81" s="53">
        <v>46181</v>
      </c>
      <c r="C81" s="58">
        <f>SUMIF(E81:AB81,"&gt;0")</f>
        <v>401.36666667000003</v>
      </c>
      <c r="D81" s="59">
        <f>SUMIF(E81:AB81,"&lt;0")</f>
        <v>-194.00000000000003</v>
      </c>
      <c r="E81" s="71">
        <f t="shared" si="1"/>
        <v>18.666666670000001</v>
      </c>
      <c r="F81" s="51">
        <f t="shared" si="1"/>
        <v>0</v>
      </c>
      <c r="G81" s="51">
        <f t="shared" si="1"/>
        <v>0</v>
      </c>
      <c r="H81" s="51">
        <f t="shared" si="1"/>
        <v>0</v>
      </c>
      <c r="I81" s="51">
        <f t="shared" si="1"/>
        <v>0</v>
      </c>
      <c r="J81" s="51">
        <f t="shared" si="1"/>
        <v>0</v>
      </c>
      <c r="K81" s="51">
        <f t="shared" si="1"/>
        <v>0</v>
      </c>
      <c r="L81" s="51">
        <f t="shared" si="1"/>
        <v>0</v>
      </c>
      <c r="M81" s="51">
        <f t="shared" si="1"/>
        <v>0</v>
      </c>
      <c r="N81" s="51">
        <f t="shared" si="1"/>
        <v>-33.333333330000002</v>
      </c>
      <c r="O81" s="51">
        <f t="shared" si="1"/>
        <v>-28.533333330000001</v>
      </c>
      <c r="P81" s="51">
        <f t="shared" si="1"/>
        <v>-15.4</v>
      </c>
      <c r="Q81" s="51">
        <f t="shared" si="1"/>
        <v>-42</v>
      </c>
      <c r="R81" s="51">
        <f t="shared" si="1"/>
        <v>13.4</v>
      </c>
      <c r="S81" s="51">
        <f t="shared" si="1"/>
        <v>10.4</v>
      </c>
      <c r="T81" s="51">
        <f t="shared" si="1"/>
        <v>39.466666670000002</v>
      </c>
      <c r="U81" s="51">
        <f t="shared" si="1"/>
        <v>94</v>
      </c>
      <c r="V81" s="51">
        <f t="shared" si="1"/>
        <v>106</v>
      </c>
      <c r="W81" s="51">
        <f t="shared" si="1"/>
        <v>93.333333330000002</v>
      </c>
      <c r="X81" s="51">
        <f t="shared" si="1"/>
        <v>26.100000000000001</v>
      </c>
      <c r="Y81" s="51">
        <f t="shared" si="1"/>
        <v>-25.966666669999999</v>
      </c>
      <c r="Z81" s="51">
        <f t="shared" si="1"/>
        <v>-38</v>
      </c>
      <c r="AA81" s="51">
        <f t="shared" si="1"/>
        <v>-10.766666669999999</v>
      </c>
      <c r="AB81" s="52">
        <f t="shared" si="1"/>
        <v>0</v>
      </c>
    </row>
    <row r="82" ht="16.5">
      <c r="A82" s="34"/>
      <c r="B82" s="53">
        <v>46182</v>
      </c>
      <c r="C82" s="58">
        <f>SUMIF(E82:AB82,"&gt;0")</f>
        <v>187.46666667</v>
      </c>
      <c r="D82" s="59">
        <f>SUMIF(E82:AB82,"&lt;0")</f>
        <v>-261.43333333999999</v>
      </c>
      <c r="E82" s="71">
        <f t="shared" si="1"/>
        <v>0</v>
      </c>
      <c r="F82" s="51">
        <f t="shared" si="1"/>
        <v>0</v>
      </c>
      <c r="G82" s="51">
        <f t="shared" si="1"/>
        <v>0</v>
      </c>
      <c r="H82" s="51">
        <f t="shared" si="1"/>
        <v>0</v>
      </c>
      <c r="I82" s="51">
        <f t="shared" si="1"/>
        <v>0</v>
      </c>
      <c r="J82" s="51">
        <f t="shared" si="1"/>
        <v>0</v>
      </c>
      <c r="K82" s="51">
        <f t="shared" si="1"/>
        <v>0</v>
      </c>
      <c r="L82" s="51">
        <f t="shared" si="1"/>
        <v>8.6666666699999997</v>
      </c>
      <c r="M82" s="51">
        <f t="shared" si="1"/>
        <v>20</v>
      </c>
      <c r="N82" s="51">
        <f t="shared" si="1"/>
        <v>16</v>
      </c>
      <c r="O82" s="51">
        <f t="shared" si="1"/>
        <v>-1</v>
      </c>
      <c r="P82" s="51">
        <f t="shared" si="1"/>
        <v>-1</v>
      </c>
      <c r="Q82" s="51">
        <f t="shared" si="1"/>
        <v>-36.799999999999997</v>
      </c>
      <c r="R82" s="51">
        <f t="shared" si="1"/>
        <v>-48</v>
      </c>
      <c r="S82" s="51">
        <f t="shared" si="1"/>
        <v>-48</v>
      </c>
      <c r="T82" s="51">
        <f t="shared" si="1"/>
        <v>-48</v>
      </c>
      <c r="U82" s="51">
        <f t="shared" si="1"/>
        <v>-48</v>
      </c>
      <c r="V82" s="51">
        <f t="shared" si="1"/>
        <v>-30.63333334</v>
      </c>
      <c r="W82" s="51">
        <f t="shared" si="1"/>
        <v>28</v>
      </c>
      <c r="X82" s="51">
        <f t="shared" si="1"/>
        <v>24</v>
      </c>
      <c r="Y82" s="51">
        <f t="shared" si="1"/>
        <v>24</v>
      </c>
      <c r="Z82" s="51">
        <f t="shared" si="1"/>
        <v>24</v>
      </c>
      <c r="AA82" s="51">
        <f t="shared" si="1"/>
        <v>24</v>
      </c>
      <c r="AB82" s="52">
        <f t="shared" si="1"/>
        <v>18.800000000000001</v>
      </c>
    </row>
    <row r="83" ht="16.5">
      <c r="A83" s="34"/>
      <c r="B83" s="53">
        <v>46183</v>
      </c>
      <c r="C83" s="58">
        <f>SUMIF(E83:AB83,"&gt;0")</f>
        <v>83.400000000000006</v>
      </c>
      <c r="D83" s="59">
        <f>SUMIF(E83:AB83,"&lt;0")</f>
        <v>-40.733333330000001</v>
      </c>
      <c r="E83" s="71">
        <f t="shared" si="1"/>
        <v>19.199999999999999</v>
      </c>
      <c r="F83" s="51">
        <f t="shared" si="1"/>
        <v>19.600000000000001</v>
      </c>
      <c r="G83" s="51">
        <f t="shared" si="1"/>
        <v>0</v>
      </c>
      <c r="H83" s="51">
        <f t="shared" si="1"/>
        <v>0</v>
      </c>
      <c r="I83" s="51">
        <f t="shared" si="1"/>
        <v>0</v>
      </c>
      <c r="J83" s="51">
        <f t="shared" si="1"/>
        <v>13.03333333</v>
      </c>
      <c r="K83" s="51">
        <f t="shared" si="1"/>
        <v>19.166666670000001</v>
      </c>
      <c r="L83" s="51">
        <f t="shared" si="1"/>
        <v>-19.733333330000001</v>
      </c>
      <c r="M83" s="51">
        <f t="shared" si="1"/>
        <v>-16</v>
      </c>
      <c r="N83" s="51">
        <f t="shared" si="1"/>
        <v>-1</v>
      </c>
      <c r="O83" s="51">
        <f t="shared" si="1"/>
        <v>-1</v>
      </c>
      <c r="P83" s="51">
        <f t="shared" si="1"/>
        <v>-1</v>
      </c>
      <c r="Q83" s="51">
        <f t="shared" si="1"/>
        <v>-1</v>
      </c>
      <c r="R83" s="51">
        <f t="shared" si="1"/>
        <v>-1</v>
      </c>
      <c r="S83" s="51">
        <f t="shared" si="1"/>
        <v>0</v>
      </c>
      <c r="T83" s="51">
        <f t="shared" si="1"/>
        <v>12.4</v>
      </c>
      <c r="U83" s="51">
        <f t="shared" si="1"/>
        <v>0</v>
      </c>
      <c r="V83" s="51">
        <f t="shared" si="1"/>
        <v>0</v>
      </c>
      <c r="W83" s="51">
        <f t="shared" si="1"/>
        <v>0</v>
      </c>
      <c r="X83" s="51">
        <f t="shared" si="1"/>
        <v>0</v>
      </c>
      <c r="Y83" s="51">
        <f t="shared" si="1"/>
        <v>0</v>
      </c>
      <c r="Z83" s="51">
        <f t="shared" si="1"/>
        <v>0</v>
      </c>
      <c r="AA83" s="51">
        <f t="shared" si="1"/>
        <v>0</v>
      </c>
      <c r="AB83" s="52">
        <f t="shared" si="1"/>
        <v>0</v>
      </c>
    </row>
    <row r="84" ht="16.5">
      <c r="A84" s="34"/>
      <c r="B84" s="53">
        <v>46184</v>
      </c>
      <c r="C84" s="58">
        <f>SUMIF(E84:AB84,"&gt;0")</f>
        <v>163.55000000000001</v>
      </c>
      <c r="D84" s="59">
        <f>SUMIF(E84:AB84,"&lt;0")</f>
        <v>-344.53333333</v>
      </c>
      <c r="E84" s="71">
        <f t="shared" si="1"/>
        <v>0</v>
      </c>
      <c r="F84" s="51">
        <f t="shared" si="1"/>
        <v>0</v>
      </c>
      <c r="G84" s="51">
        <f t="shared" si="1"/>
        <v>0</v>
      </c>
      <c r="H84" s="51">
        <f t="shared" si="1"/>
        <v>0</v>
      </c>
      <c r="I84" s="51">
        <f t="shared" si="1"/>
        <v>0</v>
      </c>
      <c r="J84" s="51">
        <f t="shared" si="1"/>
        <v>-0.63333333000000003</v>
      </c>
      <c r="K84" s="51">
        <f t="shared" si="1"/>
        <v>15.28333333</v>
      </c>
      <c r="L84" s="51">
        <f t="shared" si="1"/>
        <v>47</v>
      </c>
      <c r="M84" s="51">
        <f t="shared" si="1"/>
        <v>62.600000000000001</v>
      </c>
      <c r="N84" s="51">
        <f t="shared" si="1"/>
        <v>16</v>
      </c>
      <c r="O84" s="51">
        <f t="shared" si="1"/>
        <v>-46.983333330000001</v>
      </c>
      <c r="P84" s="51">
        <f t="shared" si="1"/>
        <v>-9.75</v>
      </c>
      <c r="Q84" s="51">
        <f t="shared" si="1"/>
        <v>-35</v>
      </c>
      <c r="R84" s="51">
        <f t="shared" si="1"/>
        <v>-48.416666669999998</v>
      </c>
      <c r="S84" s="51">
        <f t="shared" si="1"/>
        <v>0</v>
      </c>
      <c r="T84" s="51">
        <f t="shared" si="1"/>
        <v>-30.06666667</v>
      </c>
      <c r="U84" s="51">
        <f t="shared" si="1"/>
        <v>-45.350000000000001</v>
      </c>
      <c r="V84" s="51">
        <f t="shared" si="1"/>
        <v>22.666666670000001</v>
      </c>
      <c r="W84" s="51">
        <f t="shared" si="1"/>
        <v>0</v>
      </c>
      <c r="X84" s="51">
        <f t="shared" si="1"/>
        <v>-13.33333333</v>
      </c>
      <c r="Y84" s="51">
        <f t="shared" si="1"/>
        <v>-32</v>
      </c>
      <c r="Z84" s="51">
        <f t="shared" si="1"/>
        <v>-35</v>
      </c>
      <c r="AA84" s="51">
        <f t="shared" si="1"/>
        <v>-24</v>
      </c>
      <c r="AB84" s="52">
        <f t="shared" si="1"/>
        <v>-24</v>
      </c>
    </row>
    <row r="85" ht="16.5">
      <c r="A85" s="34"/>
      <c r="B85" s="53">
        <v>46185</v>
      </c>
      <c r="C85" s="58">
        <f>SUMIF(E85:AB85,"&gt;0")</f>
        <v>9.06666667</v>
      </c>
      <c r="D85" s="59">
        <f>SUMIF(E85:AB85,"&lt;0")</f>
        <v>-790.13333333000003</v>
      </c>
      <c r="E85" s="71">
        <f t="shared" si="1"/>
        <v>9.06666667</v>
      </c>
      <c r="F85" s="51">
        <f t="shared" si="1"/>
        <v>0</v>
      </c>
      <c r="G85" s="51">
        <f t="shared" si="1"/>
        <v>-1</v>
      </c>
      <c r="H85" s="51">
        <f t="shared" si="1"/>
        <v>-1</v>
      </c>
      <c r="I85" s="51">
        <f t="shared" si="1"/>
        <v>-1</v>
      </c>
      <c r="J85" s="51">
        <f t="shared" si="1"/>
        <v>-1</v>
      </c>
      <c r="K85" s="51">
        <f t="shared" si="1"/>
        <v>-9.1999999999999993</v>
      </c>
      <c r="L85" s="51">
        <f t="shared" si="1"/>
        <v>-18.333333329999999</v>
      </c>
      <c r="M85" s="51">
        <f t="shared" si="1"/>
        <v>-48</v>
      </c>
      <c r="N85" s="51">
        <f t="shared" si="1"/>
        <v>-49</v>
      </c>
      <c r="O85" s="51">
        <f t="shared" si="1"/>
        <v>-67</v>
      </c>
      <c r="P85" s="51">
        <f t="shared" si="1"/>
        <v>-49</v>
      </c>
      <c r="Q85" s="51">
        <f t="shared" si="1"/>
        <v>-49</v>
      </c>
      <c r="R85" s="51">
        <f t="shared" si="1"/>
        <v>-49</v>
      </c>
      <c r="S85" s="51">
        <f t="shared" si="1"/>
        <v>-49</v>
      </c>
      <c r="T85" s="51">
        <f t="shared" ref="T85:AB85" si="2">T15+T50</f>
        <v>-48</v>
      </c>
      <c r="U85" s="51">
        <f t="shared" si="2"/>
        <v>-48</v>
      </c>
      <c r="V85" s="51">
        <f t="shared" si="2"/>
        <v>-64</v>
      </c>
      <c r="W85" s="51">
        <f t="shared" si="2"/>
        <v>-46</v>
      </c>
      <c r="X85" s="51">
        <f t="shared" si="2"/>
        <v>-72</v>
      </c>
      <c r="Y85" s="51">
        <f t="shared" si="2"/>
        <v>-78.133333329999999</v>
      </c>
      <c r="Z85" s="51">
        <f t="shared" si="2"/>
        <v>-16</v>
      </c>
      <c r="AA85" s="51">
        <f t="shared" si="2"/>
        <v>-26.466666669999999</v>
      </c>
      <c r="AB85" s="52">
        <f t="shared" si="2"/>
        <v>0</v>
      </c>
    </row>
    <row r="86" ht="16.5">
      <c r="A86" s="34"/>
      <c r="B86" s="53">
        <v>46186</v>
      </c>
      <c r="C86" s="58">
        <f>SUMIF(E86:AB86,"&gt;0")</f>
        <v>0</v>
      </c>
      <c r="D86" s="59">
        <f>SUMIF(E86:AB86,"&lt;0")</f>
        <v>-489.46666666000004</v>
      </c>
      <c r="E86" s="71">
        <f t="shared" ref="E86:AB96" si="3">E16+E51</f>
        <v>-11.199999999999999</v>
      </c>
      <c r="F86" s="51">
        <f t="shared" si="3"/>
        <v>-24</v>
      </c>
      <c r="G86" s="51">
        <f t="shared" si="3"/>
        <v>-24</v>
      </c>
      <c r="H86" s="51">
        <f t="shared" si="3"/>
        <v>-24</v>
      </c>
      <c r="I86" s="51">
        <f t="shared" si="3"/>
        <v>-24</v>
      </c>
      <c r="J86" s="51">
        <f t="shared" si="3"/>
        <v>-24</v>
      </c>
      <c r="K86" s="51">
        <f t="shared" si="3"/>
        <v>-11.1</v>
      </c>
      <c r="L86" s="51">
        <f t="shared" si="3"/>
        <v>0</v>
      </c>
      <c r="M86" s="51">
        <f t="shared" si="3"/>
        <v>0</v>
      </c>
      <c r="N86" s="51">
        <f t="shared" si="3"/>
        <v>-26</v>
      </c>
      <c r="O86" s="51">
        <f t="shared" si="3"/>
        <v>-26</v>
      </c>
      <c r="P86" s="51">
        <f t="shared" si="3"/>
        <v>-1</v>
      </c>
      <c r="Q86" s="51">
        <f t="shared" si="3"/>
        <v>-1</v>
      </c>
      <c r="R86" s="51">
        <f t="shared" si="3"/>
        <v>-0.66666667000000002</v>
      </c>
      <c r="S86" s="51">
        <f t="shared" si="3"/>
        <v>0</v>
      </c>
      <c r="T86" s="51">
        <f t="shared" si="3"/>
        <v>-0.5</v>
      </c>
      <c r="U86" s="51">
        <f t="shared" si="3"/>
        <v>-1</v>
      </c>
      <c r="V86" s="51">
        <f t="shared" si="3"/>
        <v>-20</v>
      </c>
      <c r="W86" s="51">
        <f t="shared" si="3"/>
        <v>-47.333333330000002</v>
      </c>
      <c r="X86" s="51">
        <f t="shared" si="3"/>
        <v>-40</v>
      </c>
      <c r="Y86" s="51">
        <f t="shared" si="3"/>
        <v>-44</v>
      </c>
      <c r="Z86" s="51">
        <f t="shared" si="3"/>
        <v>-53.333333330000002</v>
      </c>
      <c r="AA86" s="51">
        <f t="shared" si="3"/>
        <v>-58</v>
      </c>
      <c r="AB86" s="52">
        <f t="shared" si="3"/>
        <v>-28.333333329999999</v>
      </c>
    </row>
    <row r="87" ht="16.5">
      <c r="A87" s="34"/>
      <c r="B87" s="53">
        <v>46187</v>
      </c>
      <c r="C87" s="58">
        <f>SUMIF(E87:AB87,"&gt;0")</f>
        <v>0</v>
      </c>
      <c r="D87" s="59">
        <f>SUMIF(E87:AB87,"&lt;0")</f>
        <v>-486.86666666000002</v>
      </c>
      <c r="E87" s="50">
        <f t="shared" si="3"/>
        <v>-32.333333330000002</v>
      </c>
      <c r="F87" s="51">
        <f t="shared" si="3"/>
        <v>-16</v>
      </c>
      <c r="G87" s="51">
        <f t="shared" si="3"/>
        <v>-1</v>
      </c>
      <c r="H87" s="51">
        <f t="shared" si="3"/>
        <v>-1</v>
      </c>
      <c r="I87" s="51">
        <f t="shared" si="3"/>
        <v>-1</v>
      </c>
      <c r="J87" s="51">
        <f t="shared" si="3"/>
        <v>-1</v>
      </c>
      <c r="K87" s="51">
        <f t="shared" si="3"/>
        <v>-1</v>
      </c>
      <c r="L87" s="51">
        <f t="shared" si="3"/>
        <v>-24</v>
      </c>
      <c r="M87" s="51">
        <f t="shared" si="3"/>
        <v>-24</v>
      </c>
      <c r="N87" s="51">
        <f t="shared" si="3"/>
        <v>-24</v>
      </c>
      <c r="O87" s="51">
        <f t="shared" si="3"/>
        <v>-24</v>
      </c>
      <c r="P87" s="51">
        <f t="shared" si="3"/>
        <v>-24</v>
      </c>
      <c r="Q87" s="51">
        <f t="shared" si="3"/>
        <v>-24</v>
      </c>
      <c r="R87" s="51">
        <f t="shared" si="3"/>
        <v>-24</v>
      </c>
      <c r="S87" s="51">
        <f t="shared" si="3"/>
        <v>-24</v>
      </c>
      <c r="T87" s="51">
        <f t="shared" si="3"/>
        <v>-24</v>
      </c>
      <c r="U87" s="51">
        <f t="shared" si="3"/>
        <v>-33.333333330000002</v>
      </c>
      <c r="V87" s="51">
        <f t="shared" si="3"/>
        <v>0</v>
      </c>
      <c r="W87" s="51">
        <f t="shared" si="3"/>
        <v>-23.466666669999999</v>
      </c>
      <c r="X87" s="51">
        <f t="shared" si="3"/>
        <v>-4.3333333300000003</v>
      </c>
      <c r="Y87" s="51">
        <f t="shared" si="3"/>
        <v>-34</v>
      </c>
      <c r="Z87" s="51">
        <f t="shared" si="3"/>
        <v>-48</v>
      </c>
      <c r="AA87" s="51">
        <f t="shared" si="3"/>
        <v>-42</v>
      </c>
      <c r="AB87" s="52">
        <f t="shared" si="3"/>
        <v>-32.399999999999999</v>
      </c>
    </row>
    <row r="88" ht="16.5">
      <c r="A88" s="34"/>
      <c r="B88" s="53">
        <v>46188</v>
      </c>
      <c r="C88" s="58">
        <f>SUMIF(E88:AB88,"&gt;0")</f>
        <v>0</v>
      </c>
      <c r="D88" s="59">
        <f>SUMIF(E88:AB88,"&lt;0")</f>
        <v>-397</v>
      </c>
      <c r="E88" s="71">
        <f t="shared" si="3"/>
        <v>-14</v>
      </c>
      <c r="F88" s="51">
        <f t="shared" si="3"/>
        <v>-18</v>
      </c>
      <c r="G88" s="51">
        <f t="shared" si="3"/>
        <v>-1</v>
      </c>
      <c r="H88" s="51">
        <f t="shared" si="3"/>
        <v>-1</v>
      </c>
      <c r="I88" s="51">
        <f t="shared" si="3"/>
        <v>-1</v>
      </c>
      <c r="J88" s="51">
        <f t="shared" si="3"/>
        <v>-1</v>
      </c>
      <c r="K88" s="51">
        <f t="shared" si="3"/>
        <v>-1</v>
      </c>
      <c r="L88" s="51">
        <f t="shared" si="3"/>
        <v>0</v>
      </c>
      <c r="M88" s="51">
        <f t="shared" si="3"/>
        <v>-20</v>
      </c>
      <c r="N88" s="51">
        <f t="shared" si="3"/>
        <v>-1</v>
      </c>
      <c r="O88" s="51">
        <f t="shared" si="3"/>
        <v>-1</v>
      </c>
      <c r="P88" s="51">
        <f t="shared" si="3"/>
        <v>-18</v>
      </c>
      <c r="Q88" s="51">
        <f t="shared" si="3"/>
        <v>-20</v>
      </c>
      <c r="R88" s="51">
        <f t="shared" si="3"/>
        <v>-25.899999999999999</v>
      </c>
      <c r="S88" s="51">
        <f t="shared" si="3"/>
        <v>-28.600000000000001</v>
      </c>
      <c r="T88" s="51">
        <f t="shared" si="3"/>
        <v>-32</v>
      </c>
      <c r="U88" s="51">
        <f t="shared" si="3"/>
        <v>-15</v>
      </c>
      <c r="V88" s="51">
        <f t="shared" si="3"/>
        <v>0</v>
      </c>
      <c r="W88" s="51">
        <f t="shared" si="3"/>
        <v>-58</v>
      </c>
      <c r="X88" s="51">
        <f t="shared" si="3"/>
        <v>-44.5</v>
      </c>
      <c r="Y88" s="51">
        <f t="shared" si="3"/>
        <v>-24</v>
      </c>
      <c r="Z88" s="51">
        <f t="shared" si="3"/>
        <v>-24</v>
      </c>
      <c r="AA88" s="51">
        <f t="shared" si="3"/>
        <v>-24</v>
      </c>
      <c r="AB88" s="52">
        <f t="shared" si="3"/>
        <v>-24</v>
      </c>
    </row>
    <row r="89" ht="16.5">
      <c r="A89" s="34"/>
      <c r="B89" s="53">
        <v>46189</v>
      </c>
      <c r="C89" s="58">
        <f>SUMIF(E89:AB89,"&gt;0")</f>
        <v>201.33333334</v>
      </c>
      <c r="D89" s="59">
        <f>SUMIF(E89:AB89,"&lt;0")</f>
        <v>-190.33333333000002</v>
      </c>
      <c r="E89" s="71">
        <f t="shared" si="3"/>
        <v>22.666666670000001</v>
      </c>
      <c r="F89" s="51">
        <f t="shared" si="3"/>
        <v>24</v>
      </c>
      <c r="G89" s="51">
        <f t="shared" si="3"/>
        <v>0</v>
      </c>
      <c r="H89" s="51">
        <f t="shared" si="3"/>
        <v>-1</v>
      </c>
      <c r="I89" s="51">
        <f t="shared" si="3"/>
        <v>-1</v>
      </c>
      <c r="J89" s="51">
        <f t="shared" si="3"/>
        <v>0</v>
      </c>
      <c r="K89" s="51">
        <f t="shared" si="3"/>
        <v>-1</v>
      </c>
      <c r="L89" s="51">
        <f t="shared" si="3"/>
        <v>-1</v>
      </c>
      <c r="M89" s="51">
        <f t="shared" si="3"/>
        <v>-0.33333332999999998</v>
      </c>
      <c r="N89" s="51">
        <f t="shared" si="3"/>
        <v>-1</v>
      </c>
      <c r="O89" s="51">
        <f t="shared" si="3"/>
        <v>-1</v>
      </c>
      <c r="P89" s="51">
        <f t="shared" si="3"/>
        <v>-11</v>
      </c>
      <c r="Q89" s="51">
        <f t="shared" si="3"/>
        <v>-1</v>
      </c>
      <c r="R89" s="51">
        <f t="shared" si="3"/>
        <v>24</v>
      </c>
      <c r="S89" s="51">
        <f t="shared" si="3"/>
        <v>64</v>
      </c>
      <c r="T89" s="51">
        <f t="shared" si="3"/>
        <v>40</v>
      </c>
      <c r="U89" s="51">
        <f t="shared" si="3"/>
        <v>26.666666670000001</v>
      </c>
      <c r="V89" s="51">
        <f t="shared" si="3"/>
        <v>0</v>
      </c>
      <c r="W89" s="51">
        <f t="shared" si="3"/>
        <v>-24</v>
      </c>
      <c r="X89" s="51">
        <f t="shared" si="3"/>
        <v>-24</v>
      </c>
      <c r="Y89" s="51">
        <f t="shared" si="3"/>
        <v>-24</v>
      </c>
      <c r="Z89" s="51">
        <f t="shared" si="3"/>
        <v>-24</v>
      </c>
      <c r="AA89" s="51">
        <f t="shared" si="3"/>
        <v>-38</v>
      </c>
      <c r="AB89" s="52">
        <f t="shared" si="3"/>
        <v>-38</v>
      </c>
    </row>
    <row r="90" ht="16.5">
      <c r="A90" s="34"/>
      <c r="B90" s="53">
        <v>46190</v>
      </c>
      <c r="C90" s="58">
        <f>SUMIF(E90:AB90,"&gt;0")</f>
        <v>376.81666667000002</v>
      </c>
      <c r="D90" s="59">
        <f>SUMIF(E90:AB90,"&lt;0")</f>
        <v>-147.16666666999998</v>
      </c>
      <c r="E90" s="71">
        <f t="shared" si="3"/>
        <v>-14.4</v>
      </c>
      <c r="F90" s="51">
        <f t="shared" si="3"/>
        <v>-1</v>
      </c>
      <c r="G90" s="51">
        <f t="shared" si="3"/>
        <v>0</v>
      </c>
      <c r="H90" s="51">
        <f t="shared" si="3"/>
        <v>0</v>
      </c>
      <c r="I90" s="51">
        <f t="shared" si="3"/>
        <v>0</v>
      </c>
      <c r="J90" s="51">
        <f t="shared" si="3"/>
        <v>20</v>
      </c>
      <c r="K90" s="51">
        <f t="shared" si="3"/>
        <v>0</v>
      </c>
      <c r="L90" s="51">
        <f t="shared" si="3"/>
        <v>30.800000000000001</v>
      </c>
      <c r="M90" s="51">
        <f t="shared" si="3"/>
        <v>44</v>
      </c>
      <c r="N90" s="51">
        <f t="shared" si="3"/>
        <v>17.666666670000001</v>
      </c>
      <c r="O90" s="51">
        <f t="shared" si="3"/>
        <v>-1</v>
      </c>
      <c r="P90" s="51">
        <f t="shared" si="3"/>
        <v>-1</v>
      </c>
      <c r="Q90" s="51">
        <f t="shared" si="3"/>
        <v>-1</v>
      </c>
      <c r="R90" s="51">
        <f t="shared" si="3"/>
        <v>8.0166666700000011</v>
      </c>
      <c r="S90" s="51">
        <f t="shared" si="3"/>
        <v>88</v>
      </c>
      <c r="T90" s="51">
        <f t="shared" si="3"/>
        <v>88.333333330000002</v>
      </c>
      <c r="U90" s="51">
        <f t="shared" si="3"/>
        <v>80</v>
      </c>
      <c r="V90" s="51">
        <f t="shared" si="3"/>
        <v>-20.466666670000002</v>
      </c>
      <c r="W90" s="51">
        <f t="shared" si="3"/>
        <v>-62</v>
      </c>
      <c r="X90" s="51">
        <f t="shared" si="3"/>
        <v>-39.966666670000002</v>
      </c>
      <c r="Y90" s="51">
        <f t="shared" si="3"/>
        <v>0</v>
      </c>
      <c r="Z90" s="51">
        <f t="shared" si="3"/>
        <v>0</v>
      </c>
      <c r="AA90" s="51">
        <f t="shared" si="3"/>
        <v>0</v>
      </c>
      <c r="AB90" s="52">
        <f t="shared" si="3"/>
        <v>-6.3333333300000003</v>
      </c>
    </row>
    <row r="91" ht="16.5">
      <c r="A91" s="34"/>
      <c r="B91" s="53">
        <v>46191</v>
      </c>
      <c r="C91" s="58">
        <f>SUMIF(E91:AB91,"&gt;0")</f>
        <v>477.65000000999999</v>
      </c>
      <c r="D91" s="59">
        <f>SUMIF(E91:AB91,"&lt;0")</f>
        <v>-0.34999999999999998</v>
      </c>
      <c r="E91" s="71">
        <f t="shared" si="3"/>
        <v>0</v>
      </c>
      <c r="F91" s="51">
        <f t="shared" si="3"/>
        <v>0</v>
      </c>
      <c r="G91" s="51">
        <f t="shared" si="3"/>
        <v>0</v>
      </c>
      <c r="H91" s="51">
        <f t="shared" si="3"/>
        <v>0</v>
      </c>
      <c r="I91" s="51">
        <f t="shared" si="3"/>
        <v>0</v>
      </c>
      <c r="J91" s="51">
        <f t="shared" si="3"/>
        <v>0</v>
      </c>
      <c r="K91" s="51">
        <f t="shared" si="3"/>
        <v>24.649999999999999</v>
      </c>
      <c r="L91" s="51">
        <f t="shared" si="3"/>
        <v>6.7166666700000004</v>
      </c>
      <c r="M91" s="51">
        <f t="shared" si="3"/>
        <v>27.06666667</v>
      </c>
      <c r="N91" s="51">
        <f t="shared" si="3"/>
        <v>29.866666670000001</v>
      </c>
      <c r="O91" s="51">
        <f t="shared" si="3"/>
        <v>-0.34999999999999998</v>
      </c>
      <c r="P91" s="51">
        <f t="shared" si="3"/>
        <v>14.65</v>
      </c>
      <c r="Q91" s="51">
        <f t="shared" si="3"/>
        <v>56</v>
      </c>
      <c r="R91" s="51">
        <f t="shared" si="3"/>
        <v>56</v>
      </c>
      <c r="S91" s="51">
        <f t="shared" si="3"/>
        <v>56</v>
      </c>
      <c r="T91" s="51">
        <f t="shared" si="3"/>
        <v>67.200000000000003</v>
      </c>
      <c r="U91" s="51">
        <f t="shared" si="3"/>
        <v>67.200000000000003</v>
      </c>
      <c r="V91" s="51">
        <f t="shared" si="3"/>
        <v>30</v>
      </c>
      <c r="W91" s="51">
        <f t="shared" si="3"/>
        <v>28.800000000000001</v>
      </c>
      <c r="X91" s="51">
        <f t="shared" si="3"/>
        <v>0</v>
      </c>
      <c r="Y91" s="51">
        <f t="shared" si="3"/>
        <v>0</v>
      </c>
      <c r="Z91" s="51">
        <f t="shared" si="3"/>
        <v>13.5</v>
      </c>
      <c r="AA91" s="51">
        <f t="shared" si="3"/>
        <v>0</v>
      </c>
      <c r="AB91" s="52">
        <f t="shared" si="3"/>
        <v>0</v>
      </c>
    </row>
    <row r="92" ht="16.5">
      <c r="A92" s="34"/>
      <c r="B92" s="53">
        <v>46192</v>
      </c>
      <c r="C92" s="58">
        <f>SUMIF(E92:AB92,"&gt;0")</f>
        <v>242.13333332999997</v>
      </c>
      <c r="D92" s="59">
        <f>SUMIF(E92:AB92,"&lt;0")</f>
        <v>-3</v>
      </c>
      <c r="E92" s="71">
        <f t="shared" si="3"/>
        <v>6.6666666699999997</v>
      </c>
      <c r="F92" s="51">
        <f t="shared" si="3"/>
        <v>0</v>
      </c>
      <c r="G92" s="51">
        <f t="shared" si="3"/>
        <v>0</v>
      </c>
      <c r="H92" s="51">
        <f t="shared" si="3"/>
        <v>0</v>
      </c>
      <c r="I92" s="51">
        <f t="shared" si="3"/>
        <v>0</v>
      </c>
      <c r="J92" s="51">
        <f t="shared" si="3"/>
        <v>0</v>
      </c>
      <c r="K92" s="51">
        <f t="shared" si="3"/>
        <v>0</v>
      </c>
      <c r="L92" s="51">
        <f t="shared" si="3"/>
        <v>0</v>
      </c>
      <c r="M92" s="51">
        <f t="shared" si="3"/>
        <v>-1</v>
      </c>
      <c r="N92" s="51">
        <f t="shared" si="3"/>
        <v>-1</v>
      </c>
      <c r="O92" s="51">
        <f t="shared" si="3"/>
        <v>-1</v>
      </c>
      <c r="P92" s="51">
        <f t="shared" si="3"/>
        <v>32.133333329999999</v>
      </c>
      <c r="Q92" s="51">
        <f t="shared" si="3"/>
        <v>40.933333330000004</v>
      </c>
      <c r="R92" s="51">
        <f t="shared" si="3"/>
        <v>43.466666670000002</v>
      </c>
      <c r="S92" s="51">
        <f t="shared" si="3"/>
        <v>51.733333330000001</v>
      </c>
      <c r="T92" s="51">
        <f t="shared" si="3"/>
        <v>11.199999999999999</v>
      </c>
      <c r="U92" s="51">
        <f t="shared" si="3"/>
        <v>56</v>
      </c>
      <c r="V92" s="51">
        <f t="shared" si="3"/>
        <v>0</v>
      </c>
      <c r="W92" s="51">
        <f t="shared" si="3"/>
        <v>0</v>
      </c>
      <c r="X92" s="51">
        <f t="shared" si="3"/>
        <v>0</v>
      </c>
      <c r="Y92" s="51">
        <f t="shared" si="3"/>
        <v>0</v>
      </c>
      <c r="Z92" s="51">
        <f t="shared" si="3"/>
        <v>0</v>
      </c>
      <c r="AA92" s="51">
        <f t="shared" si="3"/>
        <v>0</v>
      </c>
      <c r="AB92" s="52">
        <f t="shared" si="3"/>
        <v>0</v>
      </c>
    </row>
    <row r="93" ht="16.5">
      <c r="A93" s="34"/>
      <c r="B93" s="53">
        <v>46193</v>
      </c>
      <c r="C93" s="58">
        <f>SUMIF(E93:AB93,"&gt;0")</f>
        <v>300.06666666000001</v>
      </c>
      <c r="D93" s="59">
        <f>SUMIF(E93:AB93,"&lt;0")</f>
        <v>-8.8333333300000003</v>
      </c>
      <c r="E93" s="71">
        <f t="shared" si="3"/>
        <v>8.3333333300000003</v>
      </c>
      <c r="F93" s="51">
        <f t="shared" si="3"/>
        <v>0</v>
      </c>
      <c r="G93" s="51">
        <f t="shared" si="3"/>
        <v>0</v>
      </c>
      <c r="H93" s="51">
        <f t="shared" si="3"/>
        <v>0</v>
      </c>
      <c r="I93" s="51">
        <f t="shared" si="3"/>
        <v>0</v>
      </c>
      <c r="J93" s="51">
        <f t="shared" si="3"/>
        <v>0</v>
      </c>
      <c r="K93" s="51">
        <f t="shared" si="3"/>
        <v>22.733333330000001</v>
      </c>
      <c r="L93" s="51">
        <f t="shared" si="3"/>
        <v>29.333333329999999</v>
      </c>
      <c r="M93" s="51">
        <f t="shared" si="3"/>
        <v>-0.5</v>
      </c>
      <c r="N93" s="51">
        <f t="shared" si="3"/>
        <v>-1</v>
      </c>
      <c r="O93" s="51">
        <f t="shared" si="3"/>
        <v>-1</v>
      </c>
      <c r="P93" s="51">
        <f t="shared" si="3"/>
        <v>0</v>
      </c>
      <c r="Q93" s="51">
        <f t="shared" si="3"/>
        <v>30.06666667</v>
      </c>
      <c r="R93" s="51">
        <f t="shared" si="3"/>
        <v>44</v>
      </c>
      <c r="S93" s="51">
        <f t="shared" si="3"/>
        <v>44</v>
      </c>
      <c r="T93" s="51">
        <f t="shared" si="3"/>
        <v>53.600000000000001</v>
      </c>
      <c r="U93" s="51">
        <f t="shared" si="3"/>
        <v>68</v>
      </c>
      <c r="V93" s="51">
        <f t="shared" si="3"/>
        <v>0</v>
      </c>
      <c r="W93" s="51">
        <f t="shared" si="3"/>
        <v>0</v>
      </c>
      <c r="X93" s="51">
        <f t="shared" si="3"/>
        <v>0</v>
      </c>
      <c r="Y93" s="51">
        <f t="shared" si="3"/>
        <v>0</v>
      </c>
      <c r="Z93" s="51">
        <f t="shared" si="3"/>
        <v>0</v>
      </c>
      <c r="AA93" s="51">
        <f t="shared" si="3"/>
        <v>0</v>
      </c>
      <c r="AB93" s="52">
        <f t="shared" si="3"/>
        <v>-6.3333333300000003</v>
      </c>
    </row>
    <row r="94" ht="16.5">
      <c r="A94" s="34"/>
      <c r="B94" s="53">
        <v>46194</v>
      </c>
      <c r="C94" s="58">
        <f>SUMIF(E94:AB94,"&gt;0")</f>
        <v>163.73333332999999</v>
      </c>
      <c r="D94" s="59">
        <f>SUMIF(E94:AB94,"&lt;0")</f>
        <v>-8.5999999999999996</v>
      </c>
      <c r="E94" s="71">
        <f t="shared" si="3"/>
        <v>-5.5999999999999996</v>
      </c>
      <c r="F94" s="51">
        <f t="shared" si="3"/>
        <v>0</v>
      </c>
      <c r="G94" s="51">
        <f t="shared" si="3"/>
        <v>0</v>
      </c>
      <c r="H94" s="51">
        <f t="shared" si="3"/>
        <v>0</v>
      </c>
      <c r="I94" s="51">
        <f t="shared" si="3"/>
        <v>0</v>
      </c>
      <c r="J94" s="51">
        <f t="shared" si="3"/>
        <v>0</v>
      </c>
      <c r="K94" s="51">
        <f t="shared" si="3"/>
        <v>45.466666670000002</v>
      </c>
      <c r="L94" s="51">
        <f t="shared" si="3"/>
        <v>-1</v>
      </c>
      <c r="M94" s="51">
        <f t="shared" si="3"/>
        <v>-1</v>
      </c>
      <c r="N94" s="51">
        <f t="shared" si="3"/>
        <v>-1</v>
      </c>
      <c r="O94" s="51">
        <f t="shared" si="3"/>
        <v>12.66666667</v>
      </c>
      <c r="P94" s="51">
        <f t="shared" si="3"/>
        <v>18</v>
      </c>
      <c r="Q94" s="51">
        <f t="shared" si="3"/>
        <v>7.3333333300000003</v>
      </c>
      <c r="R94" s="51">
        <f t="shared" si="3"/>
        <v>23.333333329999999</v>
      </c>
      <c r="S94" s="51">
        <f t="shared" si="3"/>
        <v>23.333333329999999</v>
      </c>
      <c r="T94" s="51">
        <f t="shared" si="3"/>
        <v>17.333333329999999</v>
      </c>
      <c r="U94" s="51">
        <f t="shared" si="3"/>
        <v>6</v>
      </c>
      <c r="V94" s="51">
        <f t="shared" si="3"/>
        <v>10.266666669999999</v>
      </c>
      <c r="W94" s="51">
        <f t="shared" si="3"/>
        <v>0</v>
      </c>
      <c r="X94" s="51">
        <f t="shared" si="3"/>
        <v>0</v>
      </c>
      <c r="Y94" s="51">
        <f t="shared" si="3"/>
        <v>0</v>
      </c>
      <c r="Z94" s="51">
        <f t="shared" si="3"/>
        <v>0</v>
      </c>
      <c r="AA94" s="51">
        <f t="shared" si="3"/>
        <v>0</v>
      </c>
      <c r="AB94" s="52">
        <f t="shared" si="3"/>
        <v>0</v>
      </c>
    </row>
    <row r="95" ht="16.5">
      <c r="A95" s="34"/>
      <c r="B95" s="53">
        <v>46195</v>
      </c>
      <c r="C95" s="58">
        <f>SUMIF(E95:AB95,"&gt;0")</f>
        <v>149.59999999999999</v>
      </c>
      <c r="D95" s="59">
        <f>SUMIF(E95:AB95,"&lt;0")</f>
        <v>-54.166666669999998</v>
      </c>
      <c r="E95" s="71">
        <f t="shared" si="3"/>
        <v>0</v>
      </c>
      <c r="F95" s="51">
        <f t="shared" si="3"/>
        <v>0</v>
      </c>
      <c r="G95" s="51">
        <f t="shared" si="3"/>
        <v>0</v>
      </c>
      <c r="H95" s="51">
        <f t="shared" si="3"/>
        <v>0</v>
      </c>
      <c r="I95" s="51">
        <f t="shared" si="3"/>
        <v>0</v>
      </c>
      <c r="J95" s="51">
        <f t="shared" si="3"/>
        <v>16.200000000000003</v>
      </c>
      <c r="K95" s="51">
        <f t="shared" si="3"/>
        <v>0</v>
      </c>
      <c r="L95" s="51">
        <f t="shared" si="3"/>
        <v>24.800000000000001</v>
      </c>
      <c r="M95" s="51">
        <f t="shared" si="3"/>
        <v>0</v>
      </c>
      <c r="N95" s="51">
        <f t="shared" si="3"/>
        <v>0</v>
      </c>
      <c r="O95" s="51">
        <f t="shared" si="3"/>
        <v>0</v>
      </c>
      <c r="P95" s="51">
        <f t="shared" si="3"/>
        <v>0</v>
      </c>
      <c r="Q95" s="51">
        <f t="shared" si="3"/>
        <v>0</v>
      </c>
      <c r="R95" s="51">
        <f t="shared" si="3"/>
        <v>0</v>
      </c>
      <c r="S95" s="51">
        <f t="shared" si="3"/>
        <v>24</v>
      </c>
      <c r="T95" s="51">
        <f t="shared" si="3"/>
        <v>12.93333333</v>
      </c>
      <c r="U95" s="51">
        <f t="shared" si="3"/>
        <v>71.666666669999998</v>
      </c>
      <c r="V95" s="51">
        <f t="shared" si="3"/>
        <v>0</v>
      </c>
      <c r="W95" s="51">
        <f t="shared" si="3"/>
        <v>-24.199999999999999</v>
      </c>
      <c r="X95" s="51">
        <f t="shared" si="3"/>
        <v>-29.966666669999999</v>
      </c>
      <c r="Y95" s="51">
        <f t="shared" si="3"/>
        <v>0</v>
      </c>
      <c r="Z95" s="51">
        <f t="shared" si="3"/>
        <v>0</v>
      </c>
      <c r="AA95" s="51">
        <f t="shared" si="3"/>
        <v>0</v>
      </c>
      <c r="AB95" s="52">
        <f t="shared" si="3"/>
        <v>0</v>
      </c>
    </row>
    <row r="96" ht="16.5">
      <c r="A96" s="34"/>
      <c r="B96" s="53">
        <v>46196</v>
      </c>
      <c r="C96" s="58">
        <f>SUMIF(E96:AB96,"&gt;0")</f>
        <v>267.06666667000002</v>
      </c>
      <c r="D96" s="59">
        <f>SUMIF(E96:AB96,"&lt;0")</f>
        <v>-85.466666669999995</v>
      </c>
      <c r="E96" s="71">
        <f t="shared" si="3"/>
        <v>0</v>
      </c>
      <c r="F96" s="51">
        <f t="shared" si="3"/>
        <v>0</v>
      </c>
      <c r="G96" s="51">
        <f t="shared" si="3"/>
        <v>-9.06666667</v>
      </c>
      <c r="H96" s="51">
        <f t="shared" si="3"/>
        <v>0</v>
      </c>
      <c r="I96" s="51">
        <f t="shared" si="3"/>
        <v>0</v>
      </c>
      <c r="J96" s="51">
        <f t="shared" si="3"/>
        <v>0</v>
      </c>
      <c r="K96" s="51">
        <f t="shared" si="3"/>
        <v>2.3333333299999999</v>
      </c>
      <c r="L96" s="51">
        <f t="shared" si="3"/>
        <v>55</v>
      </c>
      <c r="M96" s="51">
        <f t="shared" si="3"/>
        <v>40</v>
      </c>
      <c r="N96" s="51">
        <f t="shared" si="3"/>
        <v>0</v>
      </c>
      <c r="O96" s="51">
        <f t="shared" si="3"/>
        <v>0</v>
      </c>
      <c r="P96" s="51">
        <f t="shared" si="3"/>
        <v>0</v>
      </c>
      <c r="Q96" s="51">
        <f t="shared" si="3"/>
        <v>20.399999999999999</v>
      </c>
      <c r="R96" s="51">
        <f t="shared" si="3"/>
        <v>61.866666670000001</v>
      </c>
      <c r="S96" s="51">
        <f t="shared" si="3"/>
        <v>-34.399999999999999</v>
      </c>
      <c r="T96" s="51">
        <f t="shared" ref="T96:AB96" si="4">T26+T61</f>
        <v>20</v>
      </c>
      <c r="U96" s="51">
        <f t="shared" si="4"/>
        <v>-42</v>
      </c>
      <c r="V96" s="51">
        <f t="shared" si="4"/>
        <v>18.666666670000001</v>
      </c>
      <c r="W96" s="51">
        <f t="shared" si="4"/>
        <v>0</v>
      </c>
      <c r="X96" s="51">
        <f t="shared" si="4"/>
        <v>0</v>
      </c>
      <c r="Y96" s="51">
        <f t="shared" si="4"/>
        <v>0</v>
      </c>
      <c r="Z96" s="51">
        <f t="shared" si="4"/>
        <v>0</v>
      </c>
      <c r="AA96" s="51">
        <f t="shared" si="4"/>
        <v>13.6</v>
      </c>
      <c r="AB96" s="52">
        <f t="shared" si="4"/>
        <v>35.200000000000003</v>
      </c>
    </row>
    <row r="97" ht="16.5">
      <c r="A97" s="34"/>
      <c r="B97" s="53">
        <v>46197</v>
      </c>
      <c r="C97" s="58">
        <f>SUMIF(E97:AB97,"&gt;0")</f>
        <v>157.36666666000002</v>
      </c>
      <c r="D97" s="59">
        <f>SUMIF(E97:AB97,"&lt;0")</f>
        <v>-108.98333332999999</v>
      </c>
      <c r="E97" s="71">
        <f t="shared" ref="E97:AB104" si="5">E27+E62</f>
        <v>6</v>
      </c>
      <c r="F97" s="51">
        <f t="shared" si="5"/>
        <v>40</v>
      </c>
      <c r="G97" s="51">
        <f t="shared" si="5"/>
        <v>36</v>
      </c>
      <c r="H97" s="51">
        <f t="shared" si="5"/>
        <v>0</v>
      </c>
      <c r="I97" s="51">
        <f t="shared" si="5"/>
        <v>0</v>
      </c>
      <c r="J97" s="51">
        <f t="shared" si="5"/>
        <v>0</v>
      </c>
      <c r="K97" s="51">
        <f t="shared" si="5"/>
        <v>14.03333333</v>
      </c>
      <c r="L97" s="51">
        <f t="shared" si="5"/>
        <v>-0.34999999999999998</v>
      </c>
      <c r="M97" s="51">
        <f t="shared" si="5"/>
        <v>-0.34999999999999998</v>
      </c>
      <c r="N97" s="51">
        <f t="shared" si="5"/>
        <v>-1</v>
      </c>
      <c r="O97" s="51">
        <f t="shared" si="5"/>
        <v>-1</v>
      </c>
      <c r="P97" s="51">
        <f t="shared" si="5"/>
        <v>-1</v>
      </c>
      <c r="Q97" s="51">
        <f t="shared" si="5"/>
        <v>-1</v>
      </c>
      <c r="R97" s="51">
        <f t="shared" si="5"/>
        <v>-17.199999999999999</v>
      </c>
      <c r="S97" s="51">
        <f t="shared" si="5"/>
        <v>7.2000000000000002</v>
      </c>
      <c r="T97" s="51">
        <f t="shared" si="5"/>
        <v>-0.94999999999999996</v>
      </c>
      <c r="U97" s="51">
        <f t="shared" si="5"/>
        <v>-28.333333329999999</v>
      </c>
      <c r="V97" s="51">
        <f t="shared" si="5"/>
        <v>-57.799999999999997</v>
      </c>
      <c r="W97" s="51">
        <f t="shared" si="5"/>
        <v>0</v>
      </c>
      <c r="X97" s="51">
        <f t="shared" si="5"/>
        <v>0</v>
      </c>
      <c r="Y97" s="51">
        <f t="shared" si="5"/>
        <v>0</v>
      </c>
      <c r="Z97" s="51">
        <f t="shared" si="5"/>
        <v>18.800000000000001</v>
      </c>
      <c r="AA97" s="51">
        <f t="shared" si="5"/>
        <v>0</v>
      </c>
      <c r="AB97" s="52">
        <f t="shared" si="5"/>
        <v>35.333333330000002</v>
      </c>
    </row>
    <row r="98" ht="16.5">
      <c r="A98" s="34"/>
      <c r="B98" s="53">
        <v>46198</v>
      </c>
      <c r="C98" s="58">
        <f>SUMIF(E98:AB98,"&gt;0")</f>
        <v>110</v>
      </c>
      <c r="D98" s="59">
        <f>SUMIF(E98:AB98,"&lt;0")</f>
        <v>-143.16666666</v>
      </c>
      <c r="E98" s="71">
        <f t="shared" si="5"/>
        <v>0</v>
      </c>
      <c r="F98" s="51">
        <f t="shared" si="5"/>
        <v>30.800000000000001</v>
      </c>
      <c r="G98" s="51">
        <f t="shared" si="5"/>
        <v>24</v>
      </c>
      <c r="H98" s="51">
        <f t="shared" si="5"/>
        <v>12.4</v>
      </c>
      <c r="I98" s="51">
        <f t="shared" si="5"/>
        <v>0</v>
      </c>
      <c r="J98" s="51">
        <f t="shared" si="5"/>
        <v>0</v>
      </c>
      <c r="K98" s="51">
        <f t="shared" si="5"/>
        <v>18.800000000000001</v>
      </c>
      <c r="L98" s="51">
        <f t="shared" si="5"/>
        <v>24</v>
      </c>
      <c r="M98" s="51">
        <f t="shared" si="5"/>
        <v>0</v>
      </c>
      <c r="N98" s="51">
        <f t="shared" si="5"/>
        <v>-12.300000000000001</v>
      </c>
      <c r="O98" s="51">
        <f t="shared" si="5"/>
        <v>-1</v>
      </c>
      <c r="P98" s="51">
        <f t="shared" si="5"/>
        <v>-1</v>
      </c>
      <c r="Q98" s="51">
        <f t="shared" si="5"/>
        <v>-1</v>
      </c>
      <c r="R98" s="51">
        <f t="shared" si="5"/>
        <v>-22</v>
      </c>
      <c r="S98" s="51">
        <f t="shared" si="5"/>
        <v>-44</v>
      </c>
      <c r="T98" s="51">
        <f t="shared" si="5"/>
        <v>-20</v>
      </c>
      <c r="U98" s="51">
        <f t="shared" si="5"/>
        <v>-16</v>
      </c>
      <c r="V98" s="51">
        <f t="shared" si="5"/>
        <v>-25.86666666</v>
      </c>
      <c r="W98" s="51">
        <f t="shared" si="5"/>
        <v>0</v>
      </c>
      <c r="X98" s="51">
        <f t="shared" si="5"/>
        <v>0</v>
      </c>
      <c r="Y98" s="51">
        <f t="shared" si="5"/>
        <v>0</v>
      </c>
      <c r="Z98" s="51">
        <f t="shared" si="5"/>
        <v>0</v>
      </c>
      <c r="AA98" s="51">
        <f t="shared" si="5"/>
        <v>0</v>
      </c>
      <c r="AB98" s="52">
        <f t="shared" si="5"/>
        <v>0</v>
      </c>
    </row>
    <row r="99" ht="16.5">
      <c r="A99" s="34"/>
      <c r="B99" s="53">
        <v>46199</v>
      </c>
      <c r="C99" s="58">
        <f>SUMIF(E99:AB99,"&gt;0")</f>
        <v>100</v>
      </c>
      <c r="D99" s="59">
        <f>SUMIF(E99:AB99,"&lt;0")</f>
        <v>-61.099999999999994</v>
      </c>
      <c r="E99" s="71">
        <f t="shared" si="5"/>
        <v>0</v>
      </c>
      <c r="F99" s="51">
        <f t="shared" si="5"/>
        <v>-20.266666669999999</v>
      </c>
      <c r="G99" s="51">
        <f t="shared" si="5"/>
        <v>-0.20000000000000001</v>
      </c>
      <c r="H99" s="51">
        <f t="shared" si="5"/>
        <v>0</v>
      </c>
      <c r="I99" s="51">
        <f t="shared" si="5"/>
        <v>0</v>
      </c>
      <c r="J99" s="51">
        <f t="shared" si="5"/>
        <v>0</v>
      </c>
      <c r="K99" s="51">
        <f t="shared" si="5"/>
        <v>0</v>
      </c>
      <c r="L99" s="51">
        <f t="shared" si="5"/>
        <v>0</v>
      </c>
      <c r="M99" s="51">
        <f t="shared" si="5"/>
        <v>0</v>
      </c>
      <c r="N99" s="51">
        <f t="shared" si="5"/>
        <v>-1</v>
      </c>
      <c r="O99" s="51">
        <f t="shared" si="5"/>
        <v>-1</v>
      </c>
      <c r="P99" s="51">
        <f t="shared" si="5"/>
        <v>-1</v>
      </c>
      <c r="Q99" s="51">
        <f t="shared" si="5"/>
        <v>0</v>
      </c>
      <c r="R99" s="51">
        <f t="shared" si="5"/>
        <v>7.3333333300000003</v>
      </c>
      <c r="S99" s="51">
        <f t="shared" si="5"/>
        <v>70</v>
      </c>
      <c r="T99" s="51">
        <f t="shared" si="5"/>
        <v>22.666666670000001</v>
      </c>
      <c r="U99" s="51">
        <f t="shared" si="5"/>
        <v>0</v>
      </c>
      <c r="V99" s="51">
        <f t="shared" si="5"/>
        <v>-20.833333329999999</v>
      </c>
      <c r="W99" s="51">
        <f t="shared" si="5"/>
        <v>-16.800000000000001</v>
      </c>
      <c r="X99" s="51">
        <f t="shared" si="5"/>
        <v>0</v>
      </c>
      <c r="Y99" s="51">
        <f t="shared" si="5"/>
        <v>0</v>
      </c>
      <c r="Z99" s="51">
        <f t="shared" si="5"/>
        <v>0</v>
      </c>
      <c r="AA99" s="51">
        <f t="shared" si="5"/>
        <v>0</v>
      </c>
      <c r="AB99" s="52">
        <f t="shared" si="5"/>
        <v>0</v>
      </c>
    </row>
    <row r="100" ht="16.5">
      <c r="A100" s="34"/>
      <c r="B100" s="53">
        <v>46200</v>
      </c>
      <c r="C100" s="58">
        <f>SUMIF(E100:AB100,"&gt;0")</f>
        <v>146.93333333000001</v>
      </c>
      <c r="D100" s="59">
        <f>SUMIF(E100:AB100,"&lt;0")</f>
        <v>-65.566666670000004</v>
      </c>
      <c r="E100" s="71">
        <f t="shared" si="5"/>
        <v>0</v>
      </c>
      <c r="F100" s="51">
        <f t="shared" si="5"/>
        <v>0</v>
      </c>
      <c r="G100" s="51">
        <f t="shared" si="5"/>
        <v>-1</v>
      </c>
      <c r="H100" s="51">
        <f t="shared" si="5"/>
        <v>-1</v>
      </c>
      <c r="I100" s="51">
        <f t="shared" si="5"/>
        <v>-1</v>
      </c>
      <c r="J100" s="51">
        <f t="shared" si="5"/>
        <v>-1</v>
      </c>
      <c r="K100" s="51">
        <f t="shared" si="5"/>
        <v>-1</v>
      </c>
      <c r="L100" s="51">
        <f t="shared" si="5"/>
        <v>-1</v>
      </c>
      <c r="M100" s="51">
        <f t="shared" si="5"/>
        <v>-1</v>
      </c>
      <c r="N100" s="51">
        <f t="shared" si="5"/>
        <v>-1</v>
      </c>
      <c r="O100" s="51">
        <f t="shared" si="5"/>
        <v>-1</v>
      </c>
      <c r="P100" s="51">
        <f t="shared" si="5"/>
        <v>0</v>
      </c>
      <c r="Q100" s="51">
        <f t="shared" si="5"/>
        <v>4</v>
      </c>
      <c r="R100" s="51">
        <f t="shared" si="5"/>
        <v>33.399999999999999</v>
      </c>
      <c r="S100" s="51">
        <f t="shared" si="5"/>
        <v>84</v>
      </c>
      <c r="T100" s="51">
        <f t="shared" si="5"/>
        <v>25.533333330000001</v>
      </c>
      <c r="U100" s="51">
        <f t="shared" si="5"/>
        <v>0</v>
      </c>
      <c r="V100" s="51">
        <f t="shared" si="5"/>
        <v>-33.399999999999999</v>
      </c>
      <c r="W100" s="51">
        <f t="shared" si="5"/>
        <v>-23.166666670000001</v>
      </c>
      <c r="X100" s="51">
        <f t="shared" si="5"/>
        <v>0</v>
      </c>
      <c r="Y100" s="51">
        <f t="shared" si="5"/>
        <v>0</v>
      </c>
      <c r="Z100" s="51">
        <f t="shared" si="5"/>
        <v>0</v>
      </c>
      <c r="AA100" s="51">
        <f t="shared" si="5"/>
        <v>0</v>
      </c>
      <c r="AB100" s="52">
        <f t="shared" si="5"/>
        <v>0</v>
      </c>
    </row>
    <row r="101" ht="16.5">
      <c r="A101" s="34"/>
      <c r="B101" s="53">
        <v>46201</v>
      </c>
      <c r="C101" s="58">
        <f>SUMIF(E101:AB101,"&gt;0")</f>
        <v>19.600000000000001</v>
      </c>
      <c r="D101" s="59">
        <f>SUMIF(E101:AB101,"&lt;0")</f>
        <v>-164.23333332000001</v>
      </c>
      <c r="E101" s="71">
        <f t="shared" si="5"/>
        <v>0</v>
      </c>
      <c r="F101" s="51">
        <f t="shared" si="5"/>
        <v>0</v>
      </c>
      <c r="G101" s="51">
        <f t="shared" si="5"/>
        <v>0</v>
      </c>
      <c r="H101" s="51">
        <f t="shared" si="5"/>
        <v>0</v>
      </c>
      <c r="I101" s="51">
        <f t="shared" si="5"/>
        <v>0</v>
      </c>
      <c r="J101" s="51">
        <f t="shared" si="5"/>
        <v>0</v>
      </c>
      <c r="K101" s="51">
        <f t="shared" si="5"/>
        <v>0</v>
      </c>
      <c r="L101" s="51">
        <f t="shared" si="5"/>
        <v>-0.13333333</v>
      </c>
      <c r="M101" s="51">
        <f t="shared" si="5"/>
        <v>-1</v>
      </c>
      <c r="N101" s="51">
        <f t="shared" si="5"/>
        <v>-0.28333332999999999</v>
      </c>
      <c r="O101" s="51">
        <f t="shared" si="5"/>
        <v>-12</v>
      </c>
      <c r="P101" s="51">
        <f t="shared" si="5"/>
        <v>-18</v>
      </c>
      <c r="Q101" s="51">
        <f t="shared" si="5"/>
        <v>-16</v>
      </c>
      <c r="R101" s="51">
        <f t="shared" si="5"/>
        <v>0</v>
      </c>
      <c r="S101" s="51">
        <f t="shared" si="5"/>
        <v>12.800000000000001</v>
      </c>
      <c r="T101" s="51">
        <f t="shared" si="5"/>
        <v>6.7999999999999998</v>
      </c>
      <c r="U101" s="51">
        <f t="shared" si="5"/>
        <v>-0.78333333000000005</v>
      </c>
      <c r="V101" s="51">
        <f t="shared" si="5"/>
        <v>-20</v>
      </c>
      <c r="W101" s="51">
        <f t="shared" si="5"/>
        <v>-31.5</v>
      </c>
      <c r="X101" s="51">
        <f t="shared" si="5"/>
        <v>0</v>
      </c>
      <c r="Y101" s="51">
        <f t="shared" si="5"/>
        <v>-28</v>
      </c>
      <c r="Z101" s="51">
        <f t="shared" si="5"/>
        <v>-30</v>
      </c>
      <c r="AA101" s="51">
        <f t="shared" si="5"/>
        <v>-6.5333333299999996</v>
      </c>
      <c r="AB101" s="52">
        <f t="shared" si="5"/>
        <v>0</v>
      </c>
    </row>
    <row r="102" ht="16.5">
      <c r="A102" s="34"/>
      <c r="B102" s="53">
        <v>46202</v>
      </c>
      <c r="C102" s="58">
        <f>SUMIF(E102:AB102,"&gt;0")</f>
        <v>195.73333332999999</v>
      </c>
      <c r="D102" s="59">
        <f>SUMIF(E102:AB102,"&lt;0")</f>
        <v>-8</v>
      </c>
      <c r="E102" s="71">
        <f t="shared" si="5"/>
        <v>8.8000000000000007</v>
      </c>
      <c r="F102" s="51">
        <f t="shared" si="5"/>
        <v>13.6</v>
      </c>
      <c r="G102" s="51">
        <f t="shared" si="5"/>
        <v>12</v>
      </c>
      <c r="H102" s="51">
        <f t="shared" si="5"/>
        <v>0</v>
      </c>
      <c r="I102" s="51">
        <f t="shared" si="5"/>
        <v>0</v>
      </c>
      <c r="J102" s="51">
        <f t="shared" si="5"/>
        <v>0</v>
      </c>
      <c r="K102" s="51">
        <f t="shared" si="5"/>
        <v>0</v>
      </c>
      <c r="L102" s="51">
        <f t="shared" si="5"/>
        <v>-1</v>
      </c>
      <c r="M102" s="51">
        <f t="shared" si="5"/>
        <v>-1</v>
      </c>
      <c r="N102" s="51">
        <f t="shared" si="5"/>
        <v>-1</v>
      </c>
      <c r="O102" s="51">
        <f t="shared" si="5"/>
        <v>-1</v>
      </c>
      <c r="P102" s="51">
        <f t="shared" si="5"/>
        <v>-1</v>
      </c>
      <c r="Q102" s="51">
        <f t="shared" si="5"/>
        <v>-1</v>
      </c>
      <c r="R102" s="51">
        <f t="shared" si="5"/>
        <v>-1</v>
      </c>
      <c r="S102" s="51">
        <f t="shared" si="5"/>
        <v>0</v>
      </c>
      <c r="T102" s="51">
        <f t="shared" si="5"/>
        <v>-1</v>
      </c>
      <c r="U102" s="51">
        <f t="shared" si="5"/>
        <v>0</v>
      </c>
      <c r="V102" s="51">
        <f t="shared" si="5"/>
        <v>0</v>
      </c>
      <c r="W102" s="51">
        <f t="shared" si="5"/>
        <v>5.3333333300000003</v>
      </c>
      <c r="X102" s="51">
        <f t="shared" si="5"/>
        <v>40</v>
      </c>
      <c r="Y102" s="51">
        <f t="shared" si="5"/>
        <v>40</v>
      </c>
      <c r="Z102" s="51">
        <f t="shared" si="5"/>
        <v>40</v>
      </c>
      <c r="AA102" s="51">
        <f t="shared" si="5"/>
        <v>36</v>
      </c>
      <c r="AB102" s="52">
        <f t="shared" si="5"/>
        <v>0</v>
      </c>
    </row>
    <row r="103" ht="16.5">
      <c r="A103" s="34"/>
      <c r="B103" s="53">
        <v>46203</v>
      </c>
      <c r="C103" s="58">
        <f>SUMIF(E103:AB103,"&gt;0")</f>
        <v>441.33333332999996</v>
      </c>
      <c r="D103" s="59">
        <f>SUMIF(E103:AB103,"&lt;0")</f>
        <v>-323.93333332999998</v>
      </c>
      <c r="E103" s="71">
        <f t="shared" si="5"/>
        <v>37.600000000000001</v>
      </c>
      <c r="F103" s="51">
        <f t="shared" si="5"/>
        <v>0</v>
      </c>
      <c r="G103" s="51">
        <f t="shared" si="5"/>
        <v>0</v>
      </c>
      <c r="H103" s="51">
        <f t="shared" si="5"/>
        <v>0</v>
      </c>
      <c r="I103" s="51">
        <f t="shared" si="5"/>
        <v>0</v>
      </c>
      <c r="J103" s="51">
        <f t="shared" si="5"/>
        <v>0</v>
      </c>
      <c r="K103" s="51">
        <f t="shared" si="5"/>
        <v>0</v>
      </c>
      <c r="L103" s="51">
        <f t="shared" si="5"/>
        <v>5.5999999999999996</v>
      </c>
      <c r="M103" s="51">
        <f t="shared" si="5"/>
        <v>-1</v>
      </c>
      <c r="N103" s="51">
        <f t="shared" si="5"/>
        <v>-1</v>
      </c>
      <c r="O103" s="51">
        <f t="shared" si="5"/>
        <v>-1</v>
      </c>
      <c r="P103" s="51">
        <f t="shared" si="5"/>
        <v>0</v>
      </c>
      <c r="Q103" s="51">
        <f t="shared" si="5"/>
        <v>32</v>
      </c>
      <c r="R103" s="51">
        <f t="shared" si="5"/>
        <v>79.333333330000002</v>
      </c>
      <c r="S103" s="51">
        <f t="shared" si="5"/>
        <v>110.66666667</v>
      </c>
      <c r="T103" s="51">
        <f t="shared" si="5"/>
        <v>120</v>
      </c>
      <c r="U103" s="51">
        <f t="shared" si="5"/>
        <v>26.133333329999999</v>
      </c>
      <c r="V103" s="51">
        <f t="shared" si="5"/>
        <v>30</v>
      </c>
      <c r="W103" s="51">
        <f t="shared" si="5"/>
        <v>-36.733333330000001</v>
      </c>
      <c r="X103" s="51">
        <f t="shared" si="5"/>
        <v>-60</v>
      </c>
      <c r="Y103" s="51">
        <f t="shared" si="5"/>
        <v>-76.299999999999997</v>
      </c>
      <c r="Z103" s="51">
        <f t="shared" si="5"/>
        <v>-45.899999999999999</v>
      </c>
      <c r="AA103" s="51">
        <f t="shared" si="5"/>
        <v>-64</v>
      </c>
      <c r="AB103" s="52">
        <f t="shared" si="5"/>
        <v>-38</v>
      </c>
    </row>
    <row r="104" ht="15.75">
      <c r="A104" s="34"/>
      <c r="B104" s="54"/>
      <c r="C104" s="73">
        <f>SUMIF(E104:AB104,"&gt;0")</f>
        <v>0</v>
      </c>
      <c r="D104" s="74">
        <f>SUMIF(E104:AB104,"&lt;0")</f>
        <v>0</v>
      </c>
      <c r="E104" s="75">
        <f t="shared" si="5"/>
        <v>0</v>
      </c>
      <c r="F104" s="76">
        <f t="shared" si="5"/>
        <v>0</v>
      </c>
      <c r="G104" s="76">
        <f t="shared" si="5"/>
        <v>0</v>
      </c>
      <c r="H104" s="76">
        <f t="shared" si="5"/>
        <v>0</v>
      </c>
      <c r="I104" s="76">
        <f t="shared" si="5"/>
        <v>0</v>
      </c>
      <c r="J104" s="76">
        <f t="shared" si="5"/>
        <v>0</v>
      </c>
      <c r="K104" s="76">
        <f t="shared" si="5"/>
        <v>0</v>
      </c>
      <c r="L104" s="76">
        <f t="shared" si="5"/>
        <v>0</v>
      </c>
      <c r="M104" s="76">
        <f t="shared" si="5"/>
        <v>0</v>
      </c>
      <c r="N104" s="76">
        <f t="shared" si="5"/>
        <v>0</v>
      </c>
      <c r="O104" s="76">
        <f t="shared" si="5"/>
        <v>0</v>
      </c>
      <c r="P104" s="76">
        <f t="shared" si="5"/>
        <v>0</v>
      </c>
      <c r="Q104" s="76">
        <f t="shared" si="5"/>
        <v>0</v>
      </c>
      <c r="R104" s="76">
        <f t="shared" si="5"/>
        <v>0</v>
      </c>
      <c r="S104" s="76">
        <f t="shared" si="5"/>
        <v>0</v>
      </c>
      <c r="T104" s="76">
        <f t="shared" si="5"/>
        <v>0</v>
      </c>
      <c r="U104" s="76">
        <f t="shared" si="5"/>
        <v>0</v>
      </c>
      <c r="V104" s="76">
        <f t="shared" si="5"/>
        <v>0</v>
      </c>
      <c r="W104" s="76">
        <f t="shared" si="5"/>
        <v>0</v>
      </c>
      <c r="X104" s="76">
        <f t="shared" si="5"/>
        <v>0</v>
      </c>
      <c r="Y104" s="76">
        <f t="shared" si="5"/>
        <v>0</v>
      </c>
      <c r="Z104" s="76">
        <f t="shared" si="5"/>
        <v>0</v>
      </c>
      <c r="AA104" s="76">
        <f t="shared" si="5"/>
        <v>0</v>
      </c>
      <c r="AB104" s="77">
        <f t="shared" si="5"/>
        <v>0</v>
      </c>
    </row>
  </sheetData>
  <mergeCells count="71"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E37:AB37"/>
    <mergeCell ref="C37:D38"/>
    <mergeCell ref="B37:B38"/>
    <mergeCell ref="C39:D39"/>
    <mergeCell ref="C40:D40"/>
    <mergeCell ref="C41:D41"/>
    <mergeCell ref="B2:B3"/>
    <mergeCell ref="C2:D3"/>
    <mergeCell ref="E2:AB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B72:B73"/>
    <mergeCell ref="C72:D73"/>
    <mergeCell ref="E72:AB72"/>
  </mergeCells>
  <pageSetup r:id="rId1" paperSize="9" orientation="portrait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workbookViewId="0">
      <selection activeCell="B4" sqref="B4:B34"/>
    </sheetView>
  </sheetViews>
  <sheetFormatPr defaultRowHeight="15"/>
  <cols>
    <col min="1" max="1" width="5.710938" customWidth="1"/>
    <col min="2" max="2" width="10.71094" customWidth="1"/>
    <col min="4" max="4" width="17" customWidth="1"/>
  </cols>
  <sheetData>
    <row r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thickBot="1" ht="19.5">
      <c r="A2" s="34"/>
      <c r="B2" s="35" t="s">
        <v>37</v>
      </c>
      <c r="C2" s="36" t="s">
        <v>38</v>
      </c>
      <c r="D2" s="37"/>
      <c r="E2" s="38" t="s">
        <v>45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9"/>
      <c r="AC2" s="34"/>
    </row>
    <row r="3" thickTop="1" thickBot="1" ht="16.5">
      <c r="A3" s="34"/>
      <c r="B3" s="40"/>
      <c r="C3" s="41"/>
      <c r="D3" s="42"/>
      <c r="E3" s="43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  <c r="M3" s="44" t="s">
        <v>11</v>
      </c>
      <c r="N3" s="44" t="s">
        <v>12</v>
      </c>
      <c r="O3" s="44" t="s">
        <v>13</v>
      </c>
      <c r="P3" s="44" t="s">
        <v>14</v>
      </c>
      <c r="Q3" s="44" t="s">
        <v>15</v>
      </c>
      <c r="R3" s="44" t="s">
        <v>16</v>
      </c>
      <c r="S3" s="45" t="s">
        <v>17</v>
      </c>
      <c r="T3" s="44" t="s">
        <v>18</v>
      </c>
      <c r="U3" s="44" t="s">
        <v>19</v>
      </c>
      <c r="V3" s="44" t="s">
        <v>20</v>
      </c>
      <c r="W3" s="44" t="s">
        <v>21</v>
      </c>
      <c r="X3" s="44" t="s">
        <v>22</v>
      </c>
      <c r="Y3" s="44" t="s">
        <v>23</v>
      </c>
      <c r="Z3" s="44" t="s">
        <v>24</v>
      </c>
      <c r="AA3" s="44" t="s">
        <v>25</v>
      </c>
      <c r="AB3" s="46" t="s">
        <v>26</v>
      </c>
      <c r="AC3" s="34"/>
    </row>
    <row r="4" ht="17.25">
      <c r="A4" s="34"/>
      <c r="B4" s="47">
        <v>46174</v>
      </c>
      <c r="C4" s="48">
        <f>SUM(E4:AB4)</f>
        <v>12851.415999999999</v>
      </c>
      <c r="D4" s="49"/>
      <c r="E4" s="60">
        <v>30.722999999999999</v>
      </c>
      <c r="F4" s="68">
        <v>19.599</v>
      </c>
      <c r="G4" s="68">
        <v>2.9740000000000002</v>
      </c>
      <c r="H4" s="68">
        <v>7.984</v>
      </c>
      <c r="I4" s="68">
        <v>6.6100000000000003</v>
      </c>
      <c r="J4" s="68">
        <v>14.154999999999999</v>
      </c>
      <c r="K4" s="68">
        <v>-29.067</v>
      </c>
      <c r="L4" s="68">
        <v>14.925000000000001</v>
      </c>
      <c r="M4" s="68">
        <v>63.895000000000003</v>
      </c>
      <c r="N4" s="68">
        <v>79.293999999999997</v>
      </c>
      <c r="O4" s="68">
        <v>41.709000000000003</v>
      </c>
      <c r="P4" s="68">
        <v>62.180999999999997</v>
      </c>
      <c r="Q4" s="68">
        <v>-6.8559999999999999</v>
      </c>
      <c r="R4" s="69">
        <v>-6.5650000000000004</v>
      </c>
      <c r="S4" s="70">
        <v>27.411999999999999</v>
      </c>
      <c r="T4" s="51">
        <v>-44.701000000000001</v>
      </c>
      <c r="U4" s="51">
        <v>23.469999999999999</v>
      </c>
      <c r="V4" s="51">
        <v>5.0430000000000001</v>
      </c>
      <c r="W4" s="51">
        <v>-10.031000000000001</v>
      </c>
      <c r="X4" s="51">
        <v>-7.3079999999999998</v>
      </c>
      <c r="Y4" s="51">
        <v>-2.5600000000000001</v>
      </c>
      <c r="Z4" s="51">
        <v>0.97799999999999998</v>
      </c>
      <c r="AA4" s="51">
        <v>-0.44800000000000001</v>
      </c>
      <c r="AB4" s="52">
        <v>12558</v>
      </c>
      <c r="AC4" s="34"/>
    </row>
    <row r="5" ht="16.5">
      <c r="A5" s="34"/>
      <c r="B5" s="53">
        <v>46175</v>
      </c>
      <c r="C5" s="48">
        <f>SUM(E5:AB5)</f>
        <v>-243.41700000000009</v>
      </c>
      <c r="D5" s="49"/>
      <c r="E5" s="71">
        <v>3.2429999999999999</v>
      </c>
      <c r="F5" s="51">
        <v>1.4339999999999999</v>
      </c>
      <c r="G5" s="51">
        <v>14.375999999999999</v>
      </c>
      <c r="H5" s="51">
        <v>9.7620000000000005</v>
      </c>
      <c r="I5" s="51">
        <v>-1.5680000000000001</v>
      </c>
      <c r="J5" s="51">
        <v>10.242000000000001</v>
      </c>
      <c r="K5" s="51">
        <v>-0.086999999999999994</v>
      </c>
      <c r="L5" s="51">
        <v>-32.597000000000001</v>
      </c>
      <c r="M5" s="51">
        <v>-2.9209999999999998</v>
      </c>
      <c r="N5" s="51">
        <v>-91.528999999999996</v>
      </c>
      <c r="O5" s="51">
        <v>-3.0339999999999998</v>
      </c>
      <c r="P5" s="51">
        <v>-9.2170000000000005</v>
      </c>
      <c r="Q5" s="51">
        <v>-84.641999999999996</v>
      </c>
      <c r="R5" s="51">
        <v>-22.387</v>
      </c>
      <c r="S5" s="51">
        <v>25.260000000000002</v>
      </c>
      <c r="T5" s="51">
        <v>0.161</v>
      </c>
      <c r="U5" s="51">
        <v>-26.260000000000002</v>
      </c>
      <c r="V5" s="51">
        <v>-52.840000000000003</v>
      </c>
      <c r="W5" s="51">
        <v>0.71099999999999997</v>
      </c>
      <c r="X5" s="51">
        <v>4.3010000000000002</v>
      </c>
      <c r="Y5" s="51">
        <v>0.42899999999999999</v>
      </c>
      <c r="Z5" s="51">
        <v>1.089</v>
      </c>
      <c r="AA5" s="51">
        <v>1.5629999999999999</v>
      </c>
      <c r="AB5" s="52">
        <v>11.093999999999999</v>
      </c>
      <c r="AC5" s="34"/>
    </row>
    <row r="6" ht="16.5">
      <c r="A6" s="34"/>
      <c r="B6" s="53">
        <v>46176</v>
      </c>
      <c r="C6" s="48">
        <f>SUM(E6:AB6)</f>
        <v>112.10300000000002</v>
      </c>
      <c r="D6" s="49"/>
      <c r="E6" s="71">
        <v>3.2280000000000002</v>
      </c>
      <c r="F6" s="51">
        <v>5.9619999999999997</v>
      </c>
      <c r="G6" s="51">
        <v>16.516999999999999</v>
      </c>
      <c r="H6" s="51">
        <v>3.7130000000000001</v>
      </c>
      <c r="I6" s="51">
        <v>1.7609999999999999</v>
      </c>
      <c r="J6" s="51">
        <v>13.93</v>
      </c>
      <c r="K6" s="51">
        <v>18.289999999999999</v>
      </c>
      <c r="L6" s="51">
        <v>23.946000000000002</v>
      </c>
      <c r="M6" s="51">
        <v>30.812999999999999</v>
      </c>
      <c r="N6" s="51">
        <v>-22.079000000000001</v>
      </c>
      <c r="O6" s="51">
        <v>6.0279999999999996</v>
      </c>
      <c r="P6" s="51">
        <v>21.832000000000001</v>
      </c>
      <c r="Q6" s="51">
        <v>60.668999999999997</v>
      </c>
      <c r="R6" s="51">
        <v>74.137</v>
      </c>
      <c r="S6" s="51">
        <v>22.309999999999999</v>
      </c>
      <c r="T6" s="51">
        <v>-53.975999999999999</v>
      </c>
      <c r="U6" s="51">
        <v>-53.137999999999998</v>
      </c>
      <c r="V6" s="51">
        <v>-41.517000000000003</v>
      </c>
      <c r="W6" s="51">
        <v>-17.123000000000001</v>
      </c>
      <c r="X6" s="51">
        <v>-6.1479999999999997</v>
      </c>
      <c r="Y6" s="51">
        <v>0.92400000000000004</v>
      </c>
      <c r="Z6" s="51">
        <v>0.158</v>
      </c>
      <c r="AA6" s="51">
        <v>-1.571</v>
      </c>
      <c r="AB6" s="52">
        <v>3.4369999999999998</v>
      </c>
      <c r="AC6" s="34"/>
    </row>
    <row r="7" ht="16.5">
      <c r="A7" s="34"/>
      <c r="B7" s="53">
        <v>46177</v>
      </c>
      <c r="C7" s="48">
        <f>SUM(E7:AB7)</f>
        <v>1526.5330000000004</v>
      </c>
      <c r="D7" s="49"/>
      <c r="E7" s="71">
        <v>0.67700000000000005</v>
      </c>
      <c r="F7" s="51">
        <v>0.59399999999999997</v>
      </c>
      <c r="G7" s="51">
        <v>17.437999999999999</v>
      </c>
      <c r="H7" s="51">
        <v>19.573</v>
      </c>
      <c r="I7" s="51">
        <v>3.04</v>
      </c>
      <c r="J7" s="51">
        <v>-4.5229999999999997</v>
      </c>
      <c r="K7" s="51">
        <v>-6.4269999999999996</v>
      </c>
      <c r="L7" s="51">
        <v>4.1130000000000004</v>
      </c>
      <c r="M7" s="51">
        <v>47.533999999999999</v>
      </c>
      <c r="N7" s="51">
        <v>191.185</v>
      </c>
      <c r="O7" s="51">
        <v>221.33000000000001</v>
      </c>
      <c r="P7" s="51">
        <v>185.78700000000001</v>
      </c>
      <c r="Q7" s="51">
        <v>187.40199999999999</v>
      </c>
      <c r="R7" s="51">
        <v>181.84899999999999</v>
      </c>
      <c r="S7" s="51">
        <v>128.69999999999999</v>
      </c>
      <c r="T7" s="51">
        <v>146.547</v>
      </c>
      <c r="U7" s="51">
        <v>160.58799999999999</v>
      </c>
      <c r="V7" s="51">
        <v>54.774000000000001</v>
      </c>
      <c r="W7" s="51">
        <v>-31.388999999999999</v>
      </c>
      <c r="X7" s="51">
        <v>-6.6390000000000002</v>
      </c>
      <c r="Y7" s="51">
        <v>1.141</v>
      </c>
      <c r="Z7" s="51">
        <v>6.673</v>
      </c>
      <c r="AA7" s="51">
        <v>3.919</v>
      </c>
      <c r="AB7" s="52">
        <v>12.647</v>
      </c>
      <c r="AC7" s="34"/>
    </row>
    <row r="8" ht="16.5">
      <c r="A8" s="34"/>
      <c r="B8" s="53">
        <v>46178</v>
      </c>
      <c r="C8" s="48">
        <f>SUM(E8:AB8)</f>
        <v>578.06500000000017</v>
      </c>
      <c r="D8" s="49"/>
      <c r="E8" s="71">
        <v>4.7690000000000001</v>
      </c>
      <c r="F8" s="51">
        <v>26.363</v>
      </c>
      <c r="G8" s="51">
        <v>36.656999999999996</v>
      </c>
      <c r="H8" s="51">
        <v>38.978999999999999</v>
      </c>
      <c r="I8" s="72">
        <v>43.536999999999999</v>
      </c>
      <c r="J8" s="51">
        <v>39</v>
      </c>
      <c r="K8" s="51">
        <v>22.780999999999999</v>
      </c>
      <c r="L8" s="51">
        <v>-14.050000000000001</v>
      </c>
      <c r="M8" s="51">
        <v>28.439</v>
      </c>
      <c r="N8" s="51">
        <v>58.908999999999999</v>
      </c>
      <c r="O8" s="51">
        <v>78.093000000000004</v>
      </c>
      <c r="P8" s="51">
        <v>88.019999999999996</v>
      </c>
      <c r="Q8" s="51">
        <v>85.590000000000003</v>
      </c>
      <c r="R8" s="51">
        <v>31.241</v>
      </c>
      <c r="S8" s="51">
        <v>-10.465</v>
      </c>
      <c r="T8" s="51">
        <v>9.1419999999999995</v>
      </c>
      <c r="U8" s="51">
        <v>12.406000000000001</v>
      </c>
      <c r="V8" s="51">
        <v>-13.631</v>
      </c>
      <c r="W8" s="51">
        <v>-10.266</v>
      </c>
      <c r="X8" s="51">
        <v>-4.766</v>
      </c>
      <c r="Y8" s="51">
        <v>1.1240000000000001</v>
      </c>
      <c r="Z8" s="51">
        <v>7.4740000000000002</v>
      </c>
      <c r="AA8" s="51">
        <v>9.3930000000000007</v>
      </c>
      <c r="AB8" s="52">
        <v>9.3260000000000005</v>
      </c>
      <c r="AC8" s="34"/>
    </row>
    <row r="9" ht="16.5">
      <c r="A9" s="34"/>
      <c r="B9" s="53">
        <v>46179</v>
      </c>
      <c r="C9" s="48">
        <f>SUM(E9:AB9)</f>
        <v>417.9009999999999</v>
      </c>
      <c r="D9" s="49"/>
      <c r="E9" s="71">
        <v>0.56000000000000005</v>
      </c>
      <c r="F9" s="51">
        <v>-1.593</v>
      </c>
      <c r="G9" s="51">
        <v>-1.5840000000000001</v>
      </c>
      <c r="H9" s="51">
        <v>3.9740000000000002</v>
      </c>
      <c r="I9" s="51">
        <v>-2.7040000000000002</v>
      </c>
      <c r="J9" s="51">
        <v>-2.3410000000000002</v>
      </c>
      <c r="K9" s="51">
        <v>26.030000000000001</v>
      </c>
      <c r="L9" s="51">
        <v>45.585999999999999</v>
      </c>
      <c r="M9" s="51">
        <v>65.686999999999998</v>
      </c>
      <c r="N9" s="51">
        <v>110.38500000000001</v>
      </c>
      <c r="O9" s="51">
        <v>50.856999999999999</v>
      </c>
      <c r="P9" s="51">
        <v>57.442999999999998</v>
      </c>
      <c r="Q9" s="51">
        <v>8.0359999999999996</v>
      </c>
      <c r="R9" s="51">
        <v>-30.902999999999999</v>
      </c>
      <c r="S9" s="51">
        <v>39.542000000000002</v>
      </c>
      <c r="T9" s="51">
        <v>42.899000000000001</v>
      </c>
      <c r="U9" s="51">
        <v>41.162999999999997</v>
      </c>
      <c r="V9" s="51">
        <v>-16.379999999999999</v>
      </c>
      <c r="W9" s="51">
        <v>-16.963000000000001</v>
      </c>
      <c r="X9" s="51">
        <v>-2.863</v>
      </c>
      <c r="Y9" s="51">
        <v>-0.38100000000000001</v>
      </c>
      <c r="Z9" s="51">
        <v>1.554</v>
      </c>
      <c r="AA9" s="51">
        <v>1.0069999999999999</v>
      </c>
      <c r="AB9" s="52">
        <v>-1.1100000000000001</v>
      </c>
      <c r="AC9" s="34"/>
    </row>
    <row r="10" ht="16.5">
      <c r="A10" s="34"/>
      <c r="B10" s="53">
        <v>46180</v>
      </c>
      <c r="C10" s="48">
        <f>SUM(E10:AB10)</f>
        <v>-35.075999999999986</v>
      </c>
      <c r="D10" s="49"/>
      <c r="E10" s="71">
        <v>-2.6190000000000002</v>
      </c>
      <c r="F10" s="51">
        <v>-7.9009999999999998</v>
      </c>
      <c r="G10" s="51">
        <v>-15.717000000000001</v>
      </c>
      <c r="H10" s="51">
        <v>-14.27</v>
      </c>
      <c r="I10" s="51">
        <v>-7.2560000000000002</v>
      </c>
      <c r="J10" s="51">
        <v>-5.7969999999999997</v>
      </c>
      <c r="K10" s="51">
        <v>0.69299999999999995</v>
      </c>
      <c r="L10" s="51">
        <v>21.742000000000001</v>
      </c>
      <c r="M10" s="51">
        <v>47.670000000000002</v>
      </c>
      <c r="N10" s="51">
        <v>69.325000000000003</v>
      </c>
      <c r="O10" s="51">
        <v>48.066000000000003</v>
      </c>
      <c r="P10" s="51">
        <v>6.4530000000000003</v>
      </c>
      <c r="Q10" s="51">
        <v>-23.911999999999999</v>
      </c>
      <c r="R10" s="51">
        <v>1.23</v>
      </c>
      <c r="S10" s="51">
        <v>-19.972000000000001</v>
      </c>
      <c r="T10" s="51">
        <v>-4.1859999999999999</v>
      </c>
      <c r="U10" s="51">
        <v>-36.274999999999999</v>
      </c>
      <c r="V10" s="51">
        <v>-16.042000000000002</v>
      </c>
      <c r="W10" s="51">
        <v>-35.552999999999997</v>
      </c>
      <c r="X10" s="51">
        <v>-23.577999999999999</v>
      </c>
      <c r="Y10" s="51">
        <v>-13.154999999999999</v>
      </c>
      <c r="Z10" s="51">
        <v>-9.9670000000000005</v>
      </c>
      <c r="AA10" s="51">
        <v>1.6359999999999999</v>
      </c>
      <c r="AB10" s="52">
        <v>4.3090000000000002</v>
      </c>
      <c r="AC10" s="34"/>
    </row>
    <row r="11" ht="16.5">
      <c r="A11" s="34"/>
      <c r="B11" s="53">
        <v>46181</v>
      </c>
      <c r="C11" s="48">
        <f>SUM(E11:AB11)</f>
        <v>-230.64699999999993</v>
      </c>
      <c r="D11" s="49"/>
      <c r="E11" s="71">
        <v>15.699</v>
      </c>
      <c r="F11" s="51">
        <v>1.5600000000000001</v>
      </c>
      <c r="G11" s="51">
        <v>-9.6379999999999999</v>
      </c>
      <c r="H11" s="51">
        <v>3.7149999999999999</v>
      </c>
      <c r="I11" s="51">
        <v>-8.2680000000000007</v>
      </c>
      <c r="J11" s="51">
        <v>3.5670000000000002</v>
      </c>
      <c r="K11" s="51">
        <v>-2.6219999999999999</v>
      </c>
      <c r="L11" s="51">
        <v>10.832000000000001</v>
      </c>
      <c r="M11" s="51">
        <v>28.172999999999998</v>
      </c>
      <c r="N11" s="51">
        <v>8.9740000000000002</v>
      </c>
      <c r="O11" s="51">
        <v>-7.9020000000000001</v>
      </c>
      <c r="P11" s="51">
        <v>2.0539999999999998</v>
      </c>
      <c r="Q11" s="51">
        <v>-18.491</v>
      </c>
      <c r="R11" s="51">
        <v>-13.606</v>
      </c>
      <c r="S11" s="51">
        <v>-40.875</v>
      </c>
      <c r="T11" s="51">
        <v>-57.890000000000001</v>
      </c>
      <c r="U11" s="51">
        <v>-92.754999999999995</v>
      </c>
      <c r="V11" s="51">
        <v>-88.165000000000006</v>
      </c>
      <c r="W11" s="51">
        <v>-7.5659999999999998</v>
      </c>
      <c r="X11" s="51">
        <v>35.68</v>
      </c>
      <c r="Y11" s="51">
        <v>3.0569999999999999</v>
      </c>
      <c r="Z11" s="51">
        <v>0.53700000000000003</v>
      </c>
      <c r="AA11" s="51">
        <v>1.7390000000000001</v>
      </c>
      <c r="AB11" s="52">
        <v>1.544</v>
      </c>
      <c r="AC11" s="34"/>
    </row>
    <row r="12" ht="16.5">
      <c r="A12" s="34"/>
      <c r="B12" s="53">
        <v>46182</v>
      </c>
      <c r="C12" s="48">
        <f>SUM(E12:AB12)</f>
        <v>-16.405000000000005</v>
      </c>
      <c r="D12" s="49"/>
      <c r="E12" s="71">
        <v>-5.8659999999999997</v>
      </c>
      <c r="F12" s="51">
        <v>-3.738</v>
      </c>
      <c r="G12" s="51">
        <v>-5.1070000000000002</v>
      </c>
      <c r="H12" s="51">
        <v>-11.484999999999999</v>
      </c>
      <c r="I12" s="51">
        <v>-17.890999999999998</v>
      </c>
      <c r="J12" s="51">
        <v>-9.7420000000000009</v>
      </c>
      <c r="K12" s="51">
        <v>6.3869999999999996</v>
      </c>
      <c r="L12" s="51">
        <v>-12.704000000000001</v>
      </c>
      <c r="M12" s="51">
        <v>14.08</v>
      </c>
      <c r="N12" s="51">
        <v>42.481999999999999</v>
      </c>
      <c r="O12" s="51">
        <v>27.949000000000002</v>
      </c>
      <c r="P12" s="51">
        <v>32.987000000000002</v>
      </c>
      <c r="Q12" s="51">
        <v>9.2370000000000001</v>
      </c>
      <c r="R12" s="51">
        <v>-26</v>
      </c>
      <c r="S12" s="51">
        <v>0.73099999999999998</v>
      </c>
      <c r="T12" s="51">
        <v>-28.187000000000001</v>
      </c>
      <c r="U12" s="51">
        <v>22.042000000000002</v>
      </c>
      <c r="V12" s="51">
        <v>-53.402999999999999</v>
      </c>
      <c r="W12" s="51">
        <v>-21.702000000000002</v>
      </c>
      <c r="X12" s="51">
        <v>-1.4810000000000001</v>
      </c>
      <c r="Y12" s="51">
        <v>2.2370000000000001</v>
      </c>
      <c r="Z12" s="51">
        <v>10.127000000000001</v>
      </c>
      <c r="AA12" s="51">
        <v>5.5190000000000001</v>
      </c>
      <c r="AB12" s="52">
        <v>7.1230000000000002</v>
      </c>
      <c r="AC12" s="34"/>
    </row>
    <row r="13" ht="16.5">
      <c r="A13" s="34"/>
      <c r="B13" s="53">
        <v>46183</v>
      </c>
      <c r="C13" s="48">
        <f>SUM(E13:AB13)</f>
        <v>729.875</v>
      </c>
      <c r="D13" s="49"/>
      <c r="E13" s="71">
        <v>4.3140000000000001</v>
      </c>
      <c r="F13" s="51">
        <v>5.3120000000000003</v>
      </c>
      <c r="G13" s="51">
        <v>-0.86299999999999999</v>
      </c>
      <c r="H13" s="51">
        <v>-7.923</v>
      </c>
      <c r="I13" s="51">
        <v>-11.182</v>
      </c>
      <c r="J13" s="51">
        <v>-4.6040000000000001</v>
      </c>
      <c r="K13" s="51">
        <v>39.100000000000001</v>
      </c>
      <c r="L13" s="51">
        <v>66.837999999999994</v>
      </c>
      <c r="M13" s="51">
        <v>35.383000000000003</v>
      </c>
      <c r="N13" s="51">
        <v>60.945999999999998</v>
      </c>
      <c r="O13" s="51">
        <v>135.59200000000001</v>
      </c>
      <c r="P13" s="51">
        <v>143.23099999999999</v>
      </c>
      <c r="Q13" s="51">
        <v>156.07599999999999</v>
      </c>
      <c r="R13" s="51">
        <v>95.400000000000006</v>
      </c>
      <c r="S13" s="51">
        <v>8.9359999999999999</v>
      </c>
      <c r="T13" s="51">
        <v>-25.571999999999999</v>
      </c>
      <c r="U13" s="51">
        <v>2.2400000000000002</v>
      </c>
      <c r="V13" s="51">
        <v>-3.339</v>
      </c>
      <c r="W13" s="51">
        <v>-4.4050000000000002</v>
      </c>
      <c r="X13" s="51">
        <v>10.25</v>
      </c>
      <c r="Y13" s="51">
        <v>5.6639999999999997</v>
      </c>
      <c r="Z13" s="51">
        <v>3.944</v>
      </c>
      <c r="AA13" s="51">
        <v>9.0709999999999997</v>
      </c>
      <c r="AB13" s="52">
        <v>5.4660000000000002</v>
      </c>
      <c r="AC13" s="34"/>
    </row>
    <row r="14" ht="16.5">
      <c r="A14" s="34"/>
      <c r="B14" s="53">
        <v>46184</v>
      </c>
      <c r="C14" s="48">
        <f>SUM(E14:AB14)</f>
        <v>125.25899999999997</v>
      </c>
      <c r="D14" s="49"/>
      <c r="E14" s="71">
        <v>4.2140000000000004</v>
      </c>
      <c r="F14" s="51">
        <v>1.0800000000000001</v>
      </c>
      <c r="G14" s="51">
        <v>-0.82999999999999996</v>
      </c>
      <c r="H14" s="51">
        <v>-2.3410000000000002</v>
      </c>
      <c r="I14" s="51">
        <v>7.3339999999999996</v>
      </c>
      <c r="J14" s="51">
        <v>13.377000000000001</v>
      </c>
      <c r="K14" s="51">
        <v>-3.7629999999999999</v>
      </c>
      <c r="L14" s="51">
        <v>-7.9909999999999997</v>
      </c>
      <c r="M14" s="51">
        <v>37.122</v>
      </c>
      <c r="N14" s="51">
        <v>48.064</v>
      </c>
      <c r="O14" s="51">
        <v>-29.861000000000001</v>
      </c>
      <c r="P14" s="51">
        <v>30.564</v>
      </c>
      <c r="Q14" s="51">
        <v>-5.1680000000000001</v>
      </c>
      <c r="R14" s="51">
        <v>-36.356999999999999</v>
      </c>
      <c r="S14" s="51">
        <v>41.750999999999998</v>
      </c>
      <c r="T14" s="51">
        <v>41.628</v>
      </c>
      <c r="U14" s="51">
        <v>-28.120000000000001</v>
      </c>
      <c r="V14" s="51">
        <v>-22.166</v>
      </c>
      <c r="W14" s="51">
        <v>-1.861</v>
      </c>
      <c r="X14" s="51">
        <v>31.899999999999999</v>
      </c>
      <c r="Y14" s="51">
        <v>3.6429999999999998</v>
      </c>
      <c r="Z14" s="51">
        <v>3.6309999999999998</v>
      </c>
      <c r="AA14" s="51">
        <v>0.26800000000000002</v>
      </c>
      <c r="AB14" s="52">
        <v>-0.85899999999999999</v>
      </c>
      <c r="AC14" s="34"/>
    </row>
    <row r="15" ht="16.5">
      <c r="A15" s="34"/>
      <c r="B15" s="53">
        <v>46185</v>
      </c>
      <c r="C15" s="48">
        <f>SUM(E15:AB15)</f>
        <v>1607.6700000000001</v>
      </c>
      <c r="D15" s="49"/>
      <c r="E15" s="71">
        <v>5.2910000000000004</v>
      </c>
      <c r="F15" s="51">
        <v>-1.5629999999999999</v>
      </c>
      <c r="G15" s="51">
        <v>37.685000000000002</v>
      </c>
      <c r="H15" s="51">
        <v>56.908999999999999</v>
      </c>
      <c r="I15" s="51">
        <v>38.276000000000003</v>
      </c>
      <c r="J15" s="51">
        <v>29.215</v>
      </c>
      <c r="K15" s="51">
        <v>7.2510000000000003</v>
      </c>
      <c r="L15" s="51">
        <v>77.975999999999999</v>
      </c>
      <c r="M15" s="51">
        <v>147.78999999999999</v>
      </c>
      <c r="N15" s="51">
        <v>139.78800000000001</v>
      </c>
      <c r="O15" s="51">
        <v>104.39100000000001</v>
      </c>
      <c r="P15" s="51">
        <v>156.05799999999999</v>
      </c>
      <c r="Q15" s="51">
        <v>154.94200000000001</v>
      </c>
      <c r="R15" s="51">
        <v>201.947</v>
      </c>
      <c r="S15" s="51">
        <v>196.66</v>
      </c>
      <c r="T15" s="51">
        <v>156.78200000000001</v>
      </c>
      <c r="U15" s="51">
        <v>79.527000000000001</v>
      </c>
      <c r="V15" s="51">
        <v>-15.598000000000001</v>
      </c>
      <c r="W15" s="51">
        <v>19.170999999999999</v>
      </c>
      <c r="X15" s="51">
        <v>-4.798</v>
      </c>
      <c r="Y15" s="51">
        <v>-16.085000000000001</v>
      </c>
      <c r="Z15" s="51">
        <v>10.646000000000001</v>
      </c>
      <c r="AA15" s="51">
        <v>11.1</v>
      </c>
      <c r="AB15" s="52">
        <v>14.308999999999999</v>
      </c>
      <c r="AC15" s="34"/>
    </row>
    <row r="16" ht="16.5">
      <c r="A16" s="34"/>
      <c r="B16" s="53">
        <v>46186</v>
      </c>
      <c r="C16" s="48">
        <f>SUM(E16:AB16)</f>
        <v>252.76499999999996</v>
      </c>
      <c r="D16" s="49"/>
      <c r="E16" s="71">
        <v>4.4850000000000003</v>
      </c>
      <c r="F16" s="51">
        <v>-4.2670000000000003</v>
      </c>
      <c r="G16" s="51">
        <v>-5.0110000000000001</v>
      </c>
      <c r="H16" s="51">
        <v>-7.859</v>
      </c>
      <c r="I16" s="51">
        <v>-13.411</v>
      </c>
      <c r="J16" s="51">
        <v>-7.9640000000000004</v>
      </c>
      <c r="K16" s="51">
        <v>-23.155000000000001</v>
      </c>
      <c r="L16" s="51">
        <v>-5.1219999999999999</v>
      </c>
      <c r="M16" s="51">
        <v>1.167</v>
      </c>
      <c r="N16" s="51">
        <v>42.222000000000001</v>
      </c>
      <c r="O16" s="51">
        <v>62.924999999999997</v>
      </c>
      <c r="P16" s="51">
        <v>72.084000000000003</v>
      </c>
      <c r="Q16" s="51">
        <v>20.393999999999998</v>
      </c>
      <c r="R16" s="51">
        <v>-9.4670000000000005</v>
      </c>
      <c r="S16" s="51">
        <v>0.877</v>
      </c>
      <c r="T16" s="51">
        <v>20.847999999999999</v>
      </c>
      <c r="U16" s="51">
        <v>17.227</v>
      </c>
      <c r="V16" s="51">
        <v>-11.590999999999999</v>
      </c>
      <c r="W16" s="51">
        <v>1.0409999999999999</v>
      </c>
      <c r="X16" s="51">
        <v>73.337999999999994</v>
      </c>
      <c r="Y16" s="51">
        <v>24.015999999999998</v>
      </c>
      <c r="Z16" s="51">
        <v>-2.403</v>
      </c>
      <c r="AA16" s="51">
        <v>-0.89400000000000002</v>
      </c>
      <c r="AB16" s="52">
        <v>3.2850000000000001</v>
      </c>
      <c r="AC16" s="34"/>
    </row>
    <row r="17" ht="16.5">
      <c r="A17" s="34"/>
      <c r="B17" s="53">
        <v>46187</v>
      </c>
      <c r="C17" s="48">
        <f>SUM(E17:AB17)</f>
        <v>1067.8910000000001</v>
      </c>
      <c r="D17" s="49"/>
      <c r="E17" s="50">
        <v>50.356999999999999</v>
      </c>
      <c r="F17" s="51">
        <v>60.561</v>
      </c>
      <c r="G17" s="51">
        <v>84.644000000000005</v>
      </c>
      <c r="H17" s="51">
        <v>72.347999999999999</v>
      </c>
      <c r="I17" s="51">
        <v>61.582999999999998</v>
      </c>
      <c r="J17" s="51">
        <v>82.402000000000001</v>
      </c>
      <c r="K17" s="51">
        <v>77.647999999999996</v>
      </c>
      <c r="L17" s="51">
        <v>44.636000000000003</v>
      </c>
      <c r="M17" s="51">
        <v>46.204999999999998</v>
      </c>
      <c r="N17" s="51">
        <v>28.556000000000001</v>
      </c>
      <c r="O17" s="51">
        <v>89.412999999999997</v>
      </c>
      <c r="P17" s="51">
        <v>80.688999999999993</v>
      </c>
      <c r="Q17" s="51">
        <v>66.625</v>
      </c>
      <c r="R17" s="51">
        <v>61.131999999999998</v>
      </c>
      <c r="S17" s="51">
        <v>57.279000000000003</v>
      </c>
      <c r="T17" s="51">
        <v>43.496000000000002</v>
      </c>
      <c r="U17" s="51">
        <v>-5.9109999999999996</v>
      </c>
      <c r="V17" s="51">
        <v>16.533000000000001</v>
      </c>
      <c r="W17" s="51">
        <v>-8.2200000000000006</v>
      </c>
      <c r="X17" s="51">
        <v>38.704000000000001</v>
      </c>
      <c r="Y17" s="51">
        <v>10.246</v>
      </c>
      <c r="Z17" s="51">
        <v>3.855</v>
      </c>
      <c r="AA17" s="51">
        <v>1.379</v>
      </c>
      <c r="AB17" s="52">
        <v>3.7309999999999999</v>
      </c>
      <c r="AC17" s="34"/>
    </row>
    <row r="18" ht="16.5">
      <c r="A18" s="34"/>
      <c r="B18" s="53">
        <v>46188</v>
      </c>
      <c r="C18" s="48">
        <f>SUM(E18:AB18)</f>
        <v>157.708</v>
      </c>
      <c r="D18" s="49"/>
      <c r="E18" s="71">
        <v>11.404999999999999</v>
      </c>
      <c r="F18" s="51">
        <v>-13.606999999999999</v>
      </c>
      <c r="G18" s="51">
        <v>20.126000000000001</v>
      </c>
      <c r="H18" s="51">
        <v>25.678999999999998</v>
      </c>
      <c r="I18" s="51">
        <v>21.675999999999998</v>
      </c>
      <c r="J18" s="51">
        <v>-0.34999999999999998</v>
      </c>
      <c r="K18" s="51">
        <v>10.292999999999999</v>
      </c>
      <c r="L18" s="51">
        <v>29.744</v>
      </c>
      <c r="M18" s="51">
        <v>11.94</v>
      </c>
      <c r="N18" s="51">
        <v>30.998999999999999</v>
      </c>
      <c r="O18" s="51">
        <v>31.597000000000001</v>
      </c>
      <c r="P18" s="51">
        <v>30.378</v>
      </c>
      <c r="Q18" s="51">
        <v>13.321</v>
      </c>
      <c r="R18" s="51">
        <v>-7.5709999999999997</v>
      </c>
      <c r="S18" s="51">
        <v>1.9299999999999999</v>
      </c>
      <c r="T18" s="51">
        <v>-9.5099999999999998</v>
      </c>
      <c r="U18" s="51">
        <v>-48.999000000000002</v>
      </c>
      <c r="V18" s="51">
        <v>-3.6739999999999999</v>
      </c>
      <c r="W18" s="51">
        <v>-9.8900000000000006</v>
      </c>
      <c r="X18" s="51">
        <v>5.0720000000000001</v>
      </c>
      <c r="Y18" s="51">
        <v>11.551</v>
      </c>
      <c r="Z18" s="51">
        <v>2.6120000000000001</v>
      </c>
      <c r="AA18" s="51">
        <v>-3.5670000000000002</v>
      </c>
      <c r="AB18" s="52">
        <v>-3.4470000000000001</v>
      </c>
      <c r="AC18" s="34"/>
    </row>
    <row r="19" ht="16.5">
      <c r="A19" s="34"/>
      <c r="B19" s="53">
        <v>46189</v>
      </c>
      <c r="C19" s="48">
        <f>SUM(E19:AB19)</f>
        <v>77.235000000000028</v>
      </c>
      <c r="D19" s="49"/>
      <c r="E19" s="71">
        <v>8.6940000000000008</v>
      </c>
      <c r="F19" s="51">
        <v>11.122</v>
      </c>
      <c r="G19" s="51">
        <v>-4.2729999999999997</v>
      </c>
      <c r="H19" s="51">
        <v>26.498999999999999</v>
      </c>
      <c r="I19" s="51">
        <v>13.41</v>
      </c>
      <c r="J19" s="51">
        <v>-3.0470000000000002</v>
      </c>
      <c r="K19" s="51">
        <v>13.369999999999999</v>
      </c>
      <c r="L19" s="51">
        <v>10.749000000000001</v>
      </c>
      <c r="M19" s="51">
        <v>17.667999999999999</v>
      </c>
      <c r="N19" s="51">
        <v>35.607999999999997</v>
      </c>
      <c r="O19" s="51">
        <v>42.667000000000002</v>
      </c>
      <c r="P19" s="51">
        <v>38.046999999999997</v>
      </c>
      <c r="Q19" s="51">
        <v>24.675000000000001</v>
      </c>
      <c r="R19" s="51">
        <v>-35.170999999999999</v>
      </c>
      <c r="S19" s="51">
        <v>-24.457999999999998</v>
      </c>
      <c r="T19" s="51">
        <v>-27.216000000000001</v>
      </c>
      <c r="U19" s="51">
        <v>-60.810000000000002</v>
      </c>
      <c r="V19" s="51">
        <v>-7.5110000000000001</v>
      </c>
      <c r="W19" s="51">
        <v>-7.9870000000000001</v>
      </c>
      <c r="X19" s="51">
        <v>-3.9769999999999999</v>
      </c>
      <c r="Y19" s="51">
        <v>-2.7959999999999998</v>
      </c>
      <c r="Z19" s="51">
        <v>6.3390000000000004</v>
      </c>
      <c r="AA19" s="51">
        <v>1.9650000000000001</v>
      </c>
      <c r="AB19" s="52">
        <v>3.6680000000000001</v>
      </c>
      <c r="AC19" s="34"/>
    </row>
    <row r="20" ht="16.5">
      <c r="A20" s="34"/>
      <c r="B20" s="53">
        <v>46190</v>
      </c>
      <c r="C20" s="48">
        <f>SUM(E20:AB20)</f>
        <v>175.39099999999999</v>
      </c>
      <c r="D20" s="49"/>
      <c r="E20" s="71">
        <v>3.4700000000000002</v>
      </c>
      <c r="F20" s="51">
        <v>18.713000000000001</v>
      </c>
      <c r="G20" s="51">
        <v>0.79800000000000004</v>
      </c>
      <c r="H20" s="51">
        <v>-14.493</v>
      </c>
      <c r="I20" s="51">
        <v>-20.608000000000001</v>
      </c>
      <c r="J20" s="51">
        <v>27.716999999999999</v>
      </c>
      <c r="K20" s="51">
        <v>2.5259999999999998</v>
      </c>
      <c r="L20" s="51">
        <v>19.443999999999999</v>
      </c>
      <c r="M20" s="51">
        <v>54.564999999999998</v>
      </c>
      <c r="N20" s="51">
        <v>49.411000000000001</v>
      </c>
      <c r="O20" s="51">
        <v>54.902999999999999</v>
      </c>
      <c r="P20" s="51">
        <v>52.088999999999999</v>
      </c>
      <c r="Q20" s="51">
        <v>38.308</v>
      </c>
      <c r="R20" s="51">
        <v>-68.989000000000004</v>
      </c>
      <c r="S20" s="51">
        <v>-16.202000000000002</v>
      </c>
      <c r="T20" s="51">
        <v>-74.662000000000006</v>
      </c>
      <c r="U20" s="51">
        <v>16.297999999999998</v>
      </c>
      <c r="V20" s="51">
        <v>25.233000000000001</v>
      </c>
      <c r="W20" s="51">
        <v>-3.3279999999999998</v>
      </c>
      <c r="X20" s="51">
        <v>1.732</v>
      </c>
      <c r="Y20" s="51">
        <v>1.853</v>
      </c>
      <c r="Z20" s="51">
        <v>2.5150000000000001</v>
      </c>
      <c r="AA20" s="51">
        <v>1.873</v>
      </c>
      <c r="AB20" s="52">
        <v>2.2250000000000001</v>
      </c>
      <c r="AC20" s="34"/>
    </row>
    <row r="21" ht="16.5">
      <c r="A21" s="34"/>
      <c r="B21" s="53">
        <v>46191</v>
      </c>
      <c r="C21" s="48">
        <f>SUM(E21:AB21)</f>
        <v>-148.05099999999999</v>
      </c>
      <c r="D21" s="49"/>
      <c r="E21" s="71">
        <v>3.742</v>
      </c>
      <c r="F21" s="51">
        <v>3.1709999999999998</v>
      </c>
      <c r="G21" s="51">
        <v>7.0759999999999996</v>
      </c>
      <c r="H21" s="51">
        <v>2.4620000000000002</v>
      </c>
      <c r="I21" s="51">
        <v>2.5510000000000002</v>
      </c>
      <c r="J21" s="51">
        <v>-0.89300000000000002</v>
      </c>
      <c r="K21" s="51">
        <v>-2.7069999999999999</v>
      </c>
      <c r="L21" s="51">
        <v>-25.992999999999999</v>
      </c>
      <c r="M21" s="51">
        <v>-22.309999999999999</v>
      </c>
      <c r="N21" s="51">
        <v>22.699000000000002</v>
      </c>
      <c r="O21" s="51">
        <v>21.655999999999999</v>
      </c>
      <c r="P21" s="51">
        <v>-53.997999999999998</v>
      </c>
      <c r="Q21" s="51">
        <v>16.187000000000001</v>
      </c>
      <c r="R21" s="51">
        <v>-24.829000000000001</v>
      </c>
      <c r="S21" s="51">
        <v>-26.363</v>
      </c>
      <c r="T21" s="51">
        <v>-28.968</v>
      </c>
      <c r="U21" s="51">
        <v>-31.876999999999999</v>
      </c>
      <c r="V21" s="51">
        <v>-21.774999999999999</v>
      </c>
      <c r="W21" s="51">
        <v>4.6989999999999998</v>
      </c>
      <c r="X21" s="51">
        <v>21.486999999999998</v>
      </c>
      <c r="Y21" s="51">
        <v>-1.04</v>
      </c>
      <c r="Z21" s="51">
        <v>0.89900000000000002</v>
      </c>
      <c r="AA21" s="51">
        <v>-9.6999999999999993</v>
      </c>
      <c r="AB21" s="52">
        <v>-4.2270000000000003</v>
      </c>
      <c r="AC21" s="34"/>
    </row>
    <row r="22" ht="16.5">
      <c r="A22" s="34"/>
      <c r="B22" s="53">
        <v>46192</v>
      </c>
      <c r="C22" s="48">
        <f>SUM(E22:AB22)</f>
        <v>30.022999999999996</v>
      </c>
      <c r="D22" s="49"/>
      <c r="E22" s="71">
        <v>3.1800000000000002</v>
      </c>
      <c r="F22" s="51">
        <v>-14.031000000000001</v>
      </c>
      <c r="G22" s="51">
        <v>8.5739999999999998</v>
      </c>
      <c r="H22" s="51">
        <v>-1.702</v>
      </c>
      <c r="I22" s="51">
        <v>-8.3369999999999997</v>
      </c>
      <c r="J22" s="51">
        <v>0.59599999999999997</v>
      </c>
      <c r="K22" s="51">
        <v>8.8629999999999995</v>
      </c>
      <c r="L22" s="51">
        <v>3.3490000000000002</v>
      </c>
      <c r="M22" s="51">
        <v>33.351999999999997</v>
      </c>
      <c r="N22" s="51">
        <v>52.100999999999999</v>
      </c>
      <c r="O22" s="51">
        <v>36.375999999999998</v>
      </c>
      <c r="P22" s="51">
        <v>-22.731999999999999</v>
      </c>
      <c r="Q22" s="51">
        <v>-21.244</v>
      </c>
      <c r="R22" s="51">
        <v>-50.276000000000003</v>
      </c>
      <c r="S22" s="51">
        <v>-9.3219999999999992</v>
      </c>
      <c r="T22" s="51">
        <v>-31.381</v>
      </c>
      <c r="U22" s="51">
        <v>40.670999999999999</v>
      </c>
      <c r="V22" s="51">
        <v>-15.669</v>
      </c>
      <c r="W22" s="51">
        <v>-10.619</v>
      </c>
      <c r="X22" s="51">
        <v>19.324999999999999</v>
      </c>
      <c r="Y22" s="51">
        <v>2.5990000000000002</v>
      </c>
      <c r="Z22" s="51">
        <v>3.5939999999999999</v>
      </c>
      <c r="AA22" s="51">
        <v>1.0169999999999999</v>
      </c>
      <c r="AB22" s="52">
        <v>1.7390000000000001</v>
      </c>
      <c r="AC22" s="34"/>
    </row>
    <row r="23" ht="16.5">
      <c r="A23" s="34"/>
      <c r="B23" s="53">
        <v>46193</v>
      </c>
      <c r="C23" s="48">
        <f>SUM(E23:AB23)</f>
        <v>-19.47900000000001</v>
      </c>
      <c r="D23" s="49"/>
      <c r="E23" s="71">
        <v>-5.9279999999999999</v>
      </c>
      <c r="F23" s="51">
        <v>7.1909999999999998</v>
      </c>
      <c r="G23" s="51">
        <v>8.8759999999999994</v>
      </c>
      <c r="H23" s="51">
        <v>3.7570000000000001</v>
      </c>
      <c r="I23" s="51">
        <v>-1.3979999999999999</v>
      </c>
      <c r="J23" s="51">
        <v>-2.7450000000000001</v>
      </c>
      <c r="K23" s="51">
        <v>12.452999999999999</v>
      </c>
      <c r="L23" s="51">
        <v>32.042000000000002</v>
      </c>
      <c r="M23" s="51">
        <v>15.989000000000001</v>
      </c>
      <c r="N23" s="51">
        <v>26.300000000000001</v>
      </c>
      <c r="O23" s="51">
        <v>7.4509999999999996</v>
      </c>
      <c r="P23" s="51">
        <v>-19.073</v>
      </c>
      <c r="Q23" s="51">
        <v>-12.039</v>
      </c>
      <c r="R23" s="51">
        <v>-6.5739999999999998</v>
      </c>
      <c r="S23" s="51">
        <v>-21.055</v>
      </c>
      <c r="T23" s="51">
        <v>-9.2189999999999994</v>
      </c>
      <c r="U23" s="51">
        <v>-21.742000000000001</v>
      </c>
      <c r="V23" s="51">
        <v>-26.637</v>
      </c>
      <c r="W23" s="51">
        <v>-8.3930000000000007</v>
      </c>
      <c r="X23" s="51">
        <v>-5.2910000000000004</v>
      </c>
      <c r="Y23" s="51">
        <v>2.5089999999999999</v>
      </c>
      <c r="Z23" s="51">
        <v>1.6000000000000001</v>
      </c>
      <c r="AA23" s="51">
        <v>1.2529999999999999</v>
      </c>
      <c r="AB23" s="52">
        <v>1.194</v>
      </c>
      <c r="AC23" s="34"/>
    </row>
    <row r="24" ht="16.5">
      <c r="A24" s="34"/>
      <c r="B24" s="53">
        <v>46194</v>
      </c>
      <c r="C24" s="48">
        <f>SUM(E24:AB24)</f>
        <v>-212.70900000000003</v>
      </c>
      <c r="D24" s="49"/>
      <c r="E24" s="71">
        <v>2.508</v>
      </c>
      <c r="F24" s="51">
        <v>-1.1399999999999999</v>
      </c>
      <c r="G24" s="51">
        <v>0.23100000000000001</v>
      </c>
      <c r="H24" s="51">
        <v>-11.851000000000001</v>
      </c>
      <c r="I24" s="51">
        <v>-11.529999999999999</v>
      </c>
      <c r="J24" s="51">
        <v>-11.759</v>
      </c>
      <c r="K24" s="51">
        <v>30.975999999999999</v>
      </c>
      <c r="L24" s="51">
        <v>17.966000000000001</v>
      </c>
      <c r="M24" s="51">
        <v>26.771999999999998</v>
      </c>
      <c r="N24" s="51">
        <v>17.053000000000001</v>
      </c>
      <c r="O24" s="51">
        <v>-7.6420000000000003</v>
      </c>
      <c r="P24" s="51">
        <v>-13.987</v>
      </c>
      <c r="Q24" s="51">
        <v>-52.933999999999997</v>
      </c>
      <c r="R24" s="51">
        <v>-3.504</v>
      </c>
      <c r="S24" s="51">
        <v>-41.095999999999997</v>
      </c>
      <c r="T24" s="51">
        <v>-20.48</v>
      </c>
      <c r="U24" s="51">
        <v>-52.676000000000002</v>
      </c>
      <c r="V24" s="51">
        <v>-47.149999999999999</v>
      </c>
      <c r="W24" s="51">
        <v>-7.3860000000000001</v>
      </c>
      <c r="X24" s="51">
        <v>-5.8019999999999996</v>
      </c>
      <c r="Y24" s="51">
        <v>-6.5800000000000001</v>
      </c>
      <c r="Z24" s="51">
        <v>-9.6780000000000008</v>
      </c>
      <c r="AA24" s="51">
        <v>1.262</v>
      </c>
      <c r="AB24" s="52">
        <v>-4.282</v>
      </c>
      <c r="AC24" s="34"/>
    </row>
    <row r="25" ht="16.5">
      <c r="A25" s="34"/>
      <c r="B25" s="53">
        <v>46195</v>
      </c>
      <c r="C25" s="48">
        <f>SUM(E25:AB25)</f>
        <v>-96.579999999999984</v>
      </c>
      <c r="D25" s="49"/>
      <c r="E25" s="71">
        <v>2.665</v>
      </c>
      <c r="F25" s="51">
        <v>3.4740000000000002</v>
      </c>
      <c r="G25" s="51">
        <v>9.0269999999999992</v>
      </c>
      <c r="H25" s="51">
        <v>63.372999999999998</v>
      </c>
      <c r="I25" s="51">
        <v>113.224</v>
      </c>
      <c r="J25" s="51">
        <v>27.806999999999999</v>
      </c>
      <c r="K25" s="51">
        <v>-28.981000000000002</v>
      </c>
      <c r="L25" s="51">
        <v>6.3929999999999998</v>
      </c>
      <c r="M25" s="51">
        <v>-15.321999999999999</v>
      </c>
      <c r="N25" s="51">
        <v>1.577</v>
      </c>
      <c r="O25" s="51">
        <v>10.598000000000001</v>
      </c>
      <c r="P25" s="51">
        <v>-0.52700000000000002</v>
      </c>
      <c r="Q25" s="51">
        <v>-42.768999999999998</v>
      </c>
      <c r="R25" s="51">
        <v>-72.875</v>
      </c>
      <c r="S25" s="51">
        <v>-12.960000000000001</v>
      </c>
      <c r="T25" s="51">
        <v>-70.085999999999999</v>
      </c>
      <c r="U25" s="51">
        <v>-27.207999999999998</v>
      </c>
      <c r="V25" s="51">
        <v>-3.3780000000000001</v>
      </c>
      <c r="W25" s="51">
        <v>-5.1829999999999998</v>
      </c>
      <c r="X25" s="51">
        <v>-30.405999999999999</v>
      </c>
      <c r="Y25" s="51">
        <v>-8.1150000000000002</v>
      </c>
      <c r="Z25" s="51">
        <v>-3.6240000000000001</v>
      </c>
      <c r="AA25" s="51">
        <v>-16.245000000000001</v>
      </c>
      <c r="AB25" s="52">
        <v>2.9609999999999999</v>
      </c>
      <c r="AC25" s="34"/>
    </row>
    <row r="26" ht="16.5">
      <c r="A26" s="34"/>
      <c r="B26" s="53">
        <v>46196</v>
      </c>
      <c r="C26" s="48">
        <f>SUM(E26:AB26)</f>
        <v>92.675999999999988</v>
      </c>
      <c r="D26" s="49"/>
      <c r="E26" s="71">
        <v>2.202</v>
      </c>
      <c r="F26" s="51">
        <v>7.1260000000000003</v>
      </c>
      <c r="G26" s="51">
        <v>-10.061</v>
      </c>
      <c r="H26" s="51">
        <v>-3.7639999999999998</v>
      </c>
      <c r="I26" s="51">
        <v>7.9299999999999997</v>
      </c>
      <c r="J26" s="51">
        <v>-1.105</v>
      </c>
      <c r="K26" s="51">
        <v>-12.305</v>
      </c>
      <c r="L26" s="51">
        <v>13.634</v>
      </c>
      <c r="M26" s="51">
        <v>57.929000000000002</v>
      </c>
      <c r="N26" s="51">
        <v>63.947000000000003</v>
      </c>
      <c r="O26" s="51">
        <v>47.768999999999998</v>
      </c>
      <c r="P26" s="51">
        <v>-8.6440000000000001</v>
      </c>
      <c r="Q26" s="51">
        <v>-52.609000000000002</v>
      </c>
      <c r="R26" s="51">
        <v>43.534999999999997</v>
      </c>
      <c r="S26" s="51">
        <v>-24.776</v>
      </c>
      <c r="T26" s="51">
        <v>38.225000000000001</v>
      </c>
      <c r="U26" s="51">
        <v>-27.376000000000001</v>
      </c>
      <c r="V26" s="51">
        <v>-10.202</v>
      </c>
      <c r="W26" s="51">
        <v>-9.8200000000000003</v>
      </c>
      <c r="X26" s="51">
        <v>2.1469999999999998</v>
      </c>
      <c r="Y26" s="51">
        <v>-16.294</v>
      </c>
      <c r="Z26" s="51">
        <v>-6.9930000000000003</v>
      </c>
      <c r="AA26" s="51">
        <v>-12.365</v>
      </c>
      <c r="AB26" s="52">
        <v>4.5460000000000003</v>
      </c>
      <c r="AC26" s="34"/>
    </row>
    <row r="27" ht="16.5">
      <c r="A27" s="34"/>
      <c r="B27" s="53">
        <v>46197</v>
      </c>
      <c r="C27" s="48">
        <f>SUM(E27:AB27)</f>
        <v>458.80100000000016</v>
      </c>
      <c r="D27" s="49"/>
      <c r="E27" s="71">
        <v>-10.577999999999999</v>
      </c>
      <c r="F27" s="51">
        <v>12.428000000000001</v>
      </c>
      <c r="G27" s="51">
        <v>17.370999999999999</v>
      </c>
      <c r="H27" s="51">
        <v>10.803000000000001</v>
      </c>
      <c r="I27" s="51">
        <v>13.789</v>
      </c>
      <c r="J27" s="51">
        <v>0.67900000000000005</v>
      </c>
      <c r="K27" s="51">
        <v>21.431999999999999</v>
      </c>
      <c r="L27" s="51">
        <v>18.254000000000001</v>
      </c>
      <c r="M27" s="51">
        <v>69.263999999999996</v>
      </c>
      <c r="N27" s="51">
        <v>67.983000000000004</v>
      </c>
      <c r="O27" s="51">
        <v>49.682000000000002</v>
      </c>
      <c r="P27" s="51">
        <v>37.240000000000002</v>
      </c>
      <c r="Q27" s="51">
        <v>29.704999999999998</v>
      </c>
      <c r="R27" s="51">
        <v>-2.1139999999999999</v>
      </c>
      <c r="S27" s="51">
        <v>53.151000000000003</v>
      </c>
      <c r="T27" s="51">
        <v>39.055</v>
      </c>
      <c r="U27" s="51">
        <v>20.934000000000001</v>
      </c>
      <c r="V27" s="51">
        <v>-26.940999999999999</v>
      </c>
      <c r="W27" s="51">
        <v>4.7400000000000002</v>
      </c>
      <c r="X27" s="51">
        <v>0.98399999999999999</v>
      </c>
      <c r="Y27" s="51">
        <v>1.5469999999999999</v>
      </c>
      <c r="Z27" s="51">
        <v>16.721</v>
      </c>
      <c r="AA27" s="51">
        <v>-0.017000000000000001</v>
      </c>
      <c r="AB27" s="52">
        <v>12.689</v>
      </c>
      <c r="AC27" s="34"/>
    </row>
    <row r="28" ht="16.5">
      <c r="A28" s="34"/>
      <c r="B28" s="53">
        <v>46198</v>
      </c>
      <c r="C28" s="48">
        <f>SUM(E28:AB28)</f>
        <v>324.78699999999998</v>
      </c>
      <c r="D28" s="49"/>
      <c r="E28" s="71">
        <v>0.53300000000000003</v>
      </c>
      <c r="F28" s="51">
        <v>4.0309999999999997</v>
      </c>
      <c r="G28" s="51">
        <v>3.8809999999999998</v>
      </c>
      <c r="H28" s="51">
        <v>12.568</v>
      </c>
      <c r="I28" s="51">
        <v>12.298</v>
      </c>
      <c r="J28" s="51">
        <v>8.6400000000000006</v>
      </c>
      <c r="K28" s="51">
        <v>8.0570000000000004</v>
      </c>
      <c r="L28" s="51">
        <v>14.789999999999999</v>
      </c>
      <c r="M28" s="51">
        <v>19.629999999999999</v>
      </c>
      <c r="N28" s="51">
        <v>22.434999999999999</v>
      </c>
      <c r="O28" s="51">
        <v>71.754999999999995</v>
      </c>
      <c r="P28" s="51">
        <v>75.216999999999999</v>
      </c>
      <c r="Q28" s="51">
        <v>36.424999999999997</v>
      </c>
      <c r="R28" s="51">
        <v>5.7350000000000003</v>
      </c>
      <c r="S28" s="51">
        <v>-7.8150000000000004</v>
      </c>
      <c r="T28" s="51">
        <v>34.393000000000001</v>
      </c>
      <c r="U28" s="51">
        <v>14.922000000000001</v>
      </c>
      <c r="V28" s="51">
        <v>-8.9849999999999994</v>
      </c>
      <c r="W28" s="51">
        <v>-8.8450000000000006</v>
      </c>
      <c r="X28" s="51">
        <v>-0.54900000000000004</v>
      </c>
      <c r="Y28" s="51">
        <v>1.7709999999999999</v>
      </c>
      <c r="Z28" s="51">
        <v>1.915</v>
      </c>
      <c r="AA28" s="51">
        <v>1.5129999999999999</v>
      </c>
      <c r="AB28" s="52">
        <v>0.47199999999999998</v>
      </c>
      <c r="AC28" s="34"/>
    </row>
    <row r="29" ht="16.5">
      <c r="A29" s="34"/>
      <c r="B29" s="53">
        <v>46199</v>
      </c>
      <c r="C29" s="48">
        <f>SUM(E29:AB29)</f>
        <v>80.411000000000016</v>
      </c>
      <c r="D29" s="49"/>
      <c r="E29" s="71">
        <v>4.2130000000000001</v>
      </c>
      <c r="F29" s="51">
        <v>39.841999999999999</v>
      </c>
      <c r="G29" s="51">
        <v>-8.3000000000000007</v>
      </c>
      <c r="H29" s="51">
        <v>3.9569999999999999</v>
      </c>
      <c r="I29" s="51">
        <v>2.2930000000000001</v>
      </c>
      <c r="J29" s="51">
        <v>0.70599999999999996</v>
      </c>
      <c r="K29" s="51">
        <v>-4.0670000000000002</v>
      </c>
      <c r="L29" s="51">
        <v>-4.327</v>
      </c>
      <c r="M29" s="51">
        <v>-7.0309999999999997</v>
      </c>
      <c r="N29" s="51">
        <v>14.228</v>
      </c>
      <c r="O29" s="51">
        <v>48.679000000000002</v>
      </c>
      <c r="P29" s="51">
        <v>34.137999999999998</v>
      </c>
      <c r="Q29" s="51">
        <v>-26.047999999999998</v>
      </c>
      <c r="R29" s="51">
        <v>-42.661000000000001</v>
      </c>
      <c r="S29" s="51">
        <v>12.032999999999999</v>
      </c>
      <c r="T29" s="51">
        <v>3.5369999999999999</v>
      </c>
      <c r="U29" s="51">
        <v>19.231999999999999</v>
      </c>
      <c r="V29" s="51">
        <v>-35.125</v>
      </c>
      <c r="W29" s="51">
        <v>11.037000000000001</v>
      </c>
      <c r="X29" s="51">
        <v>3.5209999999999999</v>
      </c>
      <c r="Y29" s="51">
        <v>1.9850000000000001</v>
      </c>
      <c r="Z29" s="51">
        <v>1.99</v>
      </c>
      <c r="AA29" s="51">
        <v>1.5289999999999999</v>
      </c>
      <c r="AB29" s="52">
        <v>5.0499999999999998</v>
      </c>
      <c r="AC29" s="34"/>
    </row>
    <row r="30" ht="16.5">
      <c r="A30" s="34"/>
      <c r="B30" s="53">
        <v>46200</v>
      </c>
      <c r="C30" s="48">
        <f>SUM(E30:AB30)</f>
        <v>226.83699999999996</v>
      </c>
      <c r="D30" s="49"/>
      <c r="E30" s="71">
        <v>3.3500000000000001</v>
      </c>
      <c r="F30" s="51">
        <v>4.4000000000000004</v>
      </c>
      <c r="G30" s="51">
        <v>11.114000000000001</v>
      </c>
      <c r="H30" s="51">
        <v>25.123000000000001</v>
      </c>
      <c r="I30" s="51">
        <v>20.844000000000001</v>
      </c>
      <c r="J30" s="51">
        <v>25.815999999999999</v>
      </c>
      <c r="K30" s="51">
        <v>41.421999999999997</v>
      </c>
      <c r="L30" s="51">
        <v>57.546999999999997</v>
      </c>
      <c r="M30" s="51">
        <v>77.046999999999997</v>
      </c>
      <c r="N30" s="51">
        <v>96.366</v>
      </c>
      <c r="O30" s="51">
        <v>24.925000000000001</v>
      </c>
      <c r="P30" s="51">
        <v>2.3759999999999999</v>
      </c>
      <c r="Q30" s="51">
        <v>-34.567</v>
      </c>
      <c r="R30" s="51">
        <v>-52.652999999999999</v>
      </c>
      <c r="S30" s="51">
        <v>-15.167999999999999</v>
      </c>
      <c r="T30" s="51">
        <v>-14.401</v>
      </c>
      <c r="U30" s="51">
        <v>6.7130000000000001</v>
      </c>
      <c r="V30" s="51">
        <v>-25.977</v>
      </c>
      <c r="W30" s="51">
        <v>-20.350999999999999</v>
      </c>
      <c r="X30" s="51">
        <v>1.6899999999999999</v>
      </c>
      <c r="Y30" s="51">
        <v>0.33100000000000002</v>
      </c>
      <c r="Z30" s="51">
        <v>0.64500000000000002</v>
      </c>
      <c r="AA30" s="51">
        <v>-5.2149999999999999</v>
      </c>
      <c r="AB30" s="52">
        <v>-4.54</v>
      </c>
      <c r="AC30" s="34"/>
    </row>
    <row r="31" ht="16.5">
      <c r="A31" s="34"/>
      <c r="B31" s="53">
        <v>46201</v>
      </c>
      <c r="C31" s="48">
        <f>SUM(E31:AB31)</f>
        <v>144.18299999999996</v>
      </c>
      <c r="D31" s="49"/>
      <c r="E31" s="71">
        <v>-0.84199999999999997</v>
      </c>
      <c r="F31" s="51">
        <v>3.548</v>
      </c>
      <c r="G31" s="51">
        <v>7.3490000000000002</v>
      </c>
      <c r="H31" s="51">
        <v>2.5779999999999998</v>
      </c>
      <c r="I31" s="51">
        <v>1.3999999999999999</v>
      </c>
      <c r="J31" s="51">
        <v>2.2189999999999999</v>
      </c>
      <c r="K31" s="51">
        <v>6.4210000000000003</v>
      </c>
      <c r="L31" s="51">
        <v>29.66</v>
      </c>
      <c r="M31" s="51">
        <v>43.325000000000003</v>
      </c>
      <c r="N31" s="51">
        <v>20.088999999999999</v>
      </c>
      <c r="O31" s="51">
        <v>2.133</v>
      </c>
      <c r="P31" s="51">
        <v>-0.995</v>
      </c>
      <c r="Q31" s="51">
        <v>0.71299999999999997</v>
      </c>
      <c r="R31" s="51">
        <v>-1.585</v>
      </c>
      <c r="S31" s="51">
        <v>0.14999999999999999</v>
      </c>
      <c r="T31" s="51">
        <v>15.074</v>
      </c>
      <c r="U31" s="51">
        <v>45.518000000000001</v>
      </c>
      <c r="V31" s="51">
        <v>-8.3889999999999993</v>
      </c>
      <c r="W31" s="51">
        <v>-12.811999999999999</v>
      </c>
      <c r="X31" s="51">
        <v>1.8640000000000001</v>
      </c>
      <c r="Y31" s="51">
        <v>-1.619</v>
      </c>
      <c r="Z31" s="51">
        <v>-6.6079999999999997</v>
      </c>
      <c r="AA31" s="51">
        <v>-2.3639999999999999</v>
      </c>
      <c r="AB31" s="52">
        <v>-2.6440000000000001</v>
      </c>
      <c r="AC31" s="34"/>
    </row>
    <row r="32" ht="16.5">
      <c r="A32" s="34"/>
      <c r="B32" s="53">
        <v>46202</v>
      </c>
      <c r="C32" s="48">
        <f>SUM(E32:AB32)</f>
        <v>339.286</v>
      </c>
      <c r="D32" s="49"/>
      <c r="E32" s="71">
        <v>3.4510000000000001</v>
      </c>
      <c r="F32" s="51">
        <v>2.6579999999999999</v>
      </c>
      <c r="G32" s="51">
        <v>1.0680000000000001</v>
      </c>
      <c r="H32" s="51">
        <v>-0.002</v>
      </c>
      <c r="I32" s="51">
        <v>-0.32300000000000001</v>
      </c>
      <c r="J32" s="51">
        <v>0.92900000000000005</v>
      </c>
      <c r="K32" s="51">
        <v>10.314</v>
      </c>
      <c r="L32" s="51">
        <v>11.808</v>
      </c>
      <c r="M32" s="51">
        <v>40.878999999999998</v>
      </c>
      <c r="N32" s="51">
        <v>77.141000000000005</v>
      </c>
      <c r="O32" s="51">
        <v>72.061000000000007</v>
      </c>
      <c r="P32" s="51">
        <v>86.197000000000003</v>
      </c>
      <c r="Q32" s="51">
        <v>79.361000000000004</v>
      </c>
      <c r="R32" s="51">
        <v>15.846</v>
      </c>
      <c r="S32" s="51">
        <v>7.3849999999999998</v>
      </c>
      <c r="T32" s="51">
        <v>-0.58999999999999997</v>
      </c>
      <c r="U32" s="51">
        <v>-24.189</v>
      </c>
      <c r="V32" s="51">
        <v>-26.074000000000002</v>
      </c>
      <c r="W32" s="51">
        <v>-24.620000000000001</v>
      </c>
      <c r="X32" s="51">
        <v>1.641</v>
      </c>
      <c r="Y32" s="51">
        <v>-0.153</v>
      </c>
      <c r="Z32" s="51">
        <v>6.6420000000000003</v>
      </c>
      <c r="AA32" s="51">
        <v>1.964</v>
      </c>
      <c r="AB32" s="52">
        <v>-4.1079999999999997</v>
      </c>
      <c r="AC32" s="34"/>
    </row>
    <row r="33" ht="16.5">
      <c r="A33" s="34"/>
      <c r="B33" s="53">
        <v>46203</v>
      </c>
      <c r="C33" s="48">
        <f>SUM(E33:AB33)</f>
        <v>166.73099999999994</v>
      </c>
      <c r="D33" s="49"/>
      <c r="E33" s="71">
        <v>20.082999999999998</v>
      </c>
      <c r="F33" s="51">
        <v>2.444</v>
      </c>
      <c r="G33" s="51">
        <v>0.67000000000000004</v>
      </c>
      <c r="H33" s="51">
        <v>4.7699999999999996</v>
      </c>
      <c r="I33" s="51">
        <v>0.79300000000000004</v>
      </c>
      <c r="J33" s="51">
        <v>8.968</v>
      </c>
      <c r="K33" s="51">
        <v>9.3710000000000004</v>
      </c>
      <c r="L33" s="51">
        <v>26.286000000000001</v>
      </c>
      <c r="M33" s="51">
        <v>24.672000000000001</v>
      </c>
      <c r="N33" s="51">
        <v>26.771999999999998</v>
      </c>
      <c r="O33" s="51">
        <v>6.069</v>
      </c>
      <c r="P33" s="51">
        <v>-3.222</v>
      </c>
      <c r="Q33" s="51">
        <v>-57.317999999999998</v>
      </c>
      <c r="R33" s="51">
        <v>-19.117000000000001</v>
      </c>
      <c r="S33" s="51">
        <v>-46.935000000000002</v>
      </c>
      <c r="T33" s="51">
        <v>46.472000000000001</v>
      </c>
      <c r="U33" s="51">
        <v>-16.413</v>
      </c>
      <c r="V33" s="51">
        <v>22.350000000000001</v>
      </c>
      <c r="W33" s="51">
        <v>18.991</v>
      </c>
      <c r="X33" s="51">
        <v>46.195999999999998</v>
      </c>
      <c r="Y33" s="51">
        <v>-3.6600000000000001</v>
      </c>
      <c r="Z33" s="51">
        <v>21.242000000000001</v>
      </c>
      <c r="AA33" s="51">
        <v>2.964</v>
      </c>
      <c r="AB33" s="52">
        <v>24.283000000000001</v>
      </c>
      <c r="AC33" s="34"/>
    </row>
    <row r="34" ht="15.75">
      <c r="A34" s="34"/>
      <c r="B34" s="54"/>
      <c r="C34" s="55">
        <f>SUM(E34:AB34)</f>
        <v>0</v>
      </c>
      <c r="D34" s="56"/>
      <c r="E34" s="75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7"/>
      <c r="AC34" s="34"/>
    </row>
    <row r="35" ht="15.75">
      <c r="A35" s="34"/>
      <c r="B35" s="78" t="s">
        <v>46</v>
      </c>
      <c r="C35" s="78"/>
      <c r="D35" s="79">
        <f>SUM(C4:D34)</f>
        <v>20541.183000000001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34"/>
    </row>
  </sheetData>
  <mergeCells count="35">
    <mergeCell ref="C6:D6"/>
    <mergeCell ref="B2:B3"/>
    <mergeCell ref="C2:D3"/>
    <mergeCell ref="E2:AB2"/>
    <mergeCell ref="C4:D4"/>
    <mergeCell ref="C5:D5"/>
    <mergeCell ref="C18:D1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1:D31"/>
    <mergeCell ref="C32:D32"/>
    <mergeCell ref="C33:D33"/>
    <mergeCell ref="C34:D34"/>
    <mergeCell ref="B35:C35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API/22.2.6.0</Application>
  <AppVersion>22.2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Nikola Pangovski</cp:lastModifiedBy>
  <dcterms:created xsi:type="dcterms:W3CDTF">2022-09-21T09:10:51Z</dcterms:created>
  <dcterms:modified xsi:type="dcterms:W3CDTF">2026-07-14T11:14:39Z</dcterms:modified>
</cp:coreProperties>
</file>